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1640" activeTab="0"/>
  </bookViews>
  <sheets>
    <sheet name="Отчет" sheetId="1" r:id="rId1"/>
    <sheet name="Настройка" sheetId="2" r:id="rId2"/>
    <sheet name="Выгрузка в ГНИ 4" sheetId="3" r:id="rId3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'Выгрузка в ГНИ 4'!$C$1</definedName>
    <definedName name="xml_fileName8">#REF!</definedName>
    <definedName name="xml_info">'Выгрузка в ГНИ 4'!$G$2</definedName>
    <definedName name="xml_info8">#REF!</definedName>
    <definedName name="xml_runButton">'Выгрузка в ГНИ 4'!$G$3</definedName>
    <definedName name="xml_runButton8">#REF!</definedName>
    <definedName name="ВидФинОб">'Отчет'!$B$10</definedName>
    <definedName name="ВидФинОбКод">'Отчет'!$J$10</definedName>
    <definedName name="ГлаваБК">'Отчет'!$J$9</definedName>
    <definedName name="ГлБух">'Отчет'!$B$153</definedName>
    <definedName name="ГНИ4_ВерсПрог">'Выгрузка в ГНИ 4'!$C$6</definedName>
    <definedName name="ГНИ4_ВФО">'Выгрузка в ГНИ 4'!$C$18</definedName>
    <definedName name="ГНИ4_ГлаваБК">'Выгрузка в ГНИ 4'!$C$19</definedName>
    <definedName name="ГНИ4_ДатаДок">'Выгрузка в ГНИ 4'!$C$10</definedName>
    <definedName name="ГНИ4_ДатаОтч">'Выгрузка в ГНИ 4'!$C$53</definedName>
    <definedName name="ГНИ4_ИдФайл">'Выгрузка в ГНИ 4'!$C$5</definedName>
    <definedName name="ГНИ4_Имя">'Выгрузка в ГНИ 4'!$C$35</definedName>
    <definedName name="ГНИ4_Имя2">'Выгрузка в ГНИ 4'!$C$40</definedName>
    <definedName name="ГНИ4_ИННЮЛ">'Выгрузка в ГНИ 4'!$C$22</definedName>
    <definedName name="ГНИ4_КПП">'Выгрузка в ГНИ 4'!$C$23</definedName>
    <definedName name="ГНИ4_НаимДок">'Выгрузка в ГНИ 4'!$C$49</definedName>
    <definedName name="ГНИ4_НаимОрг">'Выгрузка в ГНИ 4'!$C$21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">'Выгрузка в ГНИ 4'!$C$36</definedName>
    <definedName name="ГНИ4_Отчество2">'Выгрузка в ГНИ 4'!$C$41</definedName>
    <definedName name="ГНИ4_ОтчетГод">'Выгрузка в ГНИ 4'!$C$12</definedName>
    <definedName name="ГНИ4_ПрПодп">'Выгрузка в ГНИ 4'!$C$30</definedName>
    <definedName name="ГНИ4_СвПред">'Выгрузка в ГНИ 4'!$D$48</definedName>
    <definedName name="ГНИ4_Учредит">'Выгрузка в ГНИ 4'!$C$25</definedName>
    <definedName name="ГНИ4_УчредПолн">'Выгрузка в ГНИ 4'!$C$26</definedName>
    <definedName name="ГНИ4_Фамилия">'Выгрузка в ГНИ 4'!$C$34</definedName>
    <definedName name="ГНИ4_Фамилия2">'Выгрузка в ГНИ 4'!$C$39</definedName>
    <definedName name="Дата">'Отчет'!$J$4</definedName>
    <definedName name="ДатаОтчета">'Отчет'!$D$4</definedName>
    <definedName name="Исполнитель">'Отчет'!$D$161</definedName>
    <definedName name="Конец1">'Отчет'!$J$42</definedName>
    <definedName name="Конец2">'Отчет'!$J$70</definedName>
    <definedName name="Конец3">'Отчет'!$J$98</definedName>
    <definedName name="Конец4">'Отчет'!$J$125</definedName>
    <definedName name="Конец5">'Отчет'!$J$138</definedName>
    <definedName name="Конец6">'Отчет'!#REF!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'Отчет'!$B$105</definedName>
    <definedName name="Начало5">'Отчет'!$B$131</definedName>
    <definedName name="Начало6">'Отчет'!$B$144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'Отчет'!$B$150</definedName>
    <definedName name="Столбец1Строка901">'Отчет'!$A$146</definedName>
    <definedName name="Столбец3Строка901">'Отчет'!$C$146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2">'Отчет'!$D$30</definedName>
    <definedName name="Столбец4Строка093">'Отчет'!$D$31</definedName>
    <definedName name="Столбец4Строка094">'Отчет'!$D$32</definedName>
    <definedName name="Столбец4Строка095">'Отчет'!$D$33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'Отчет'!$D$119</definedName>
    <definedName name="Столбец4Строка901">'Отчет'!$D$146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'Отчет'!$E$109</definedName>
    <definedName name="Столбец5Строка525">'Отчет'!$E$110</definedName>
    <definedName name="Столбец5Строка526">'Отчет'!$E$111</definedName>
    <definedName name="Столбец5Строка527">'Отчет'!$E$112</definedName>
    <definedName name="Столбец5Строка528">'Отчет'!$E$113</definedName>
    <definedName name="Столбец5Строка625">'Отчет'!$E$117</definedName>
    <definedName name="Столбец5Строка626">'Отчет'!$E$118</definedName>
    <definedName name="Столбец5Строка710">'Отчет'!$E$120</definedName>
    <definedName name="Столбец5Строка720">'Отчет'!$E$121</definedName>
    <definedName name="Столбец5Строка731">'Отчет'!$E$124</definedName>
    <definedName name="Столбец5Строка732">'Отчет'!$E$125</definedName>
    <definedName name="Столбец5Строка821">'Отчет'!$E$133</definedName>
    <definedName name="Столбец5Строка822">'Отчет'!$E$134</definedName>
    <definedName name="Столбец5Строка831">'Отчет'!$E$137</definedName>
    <definedName name="Столбец5Строка832">'Отчет'!$E$138</definedName>
    <definedName name="Столбец5Строка901">'Отчет'!$E$146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'Отчет'!$F$109</definedName>
    <definedName name="Столбец6Строка525">'Отчет'!$F$110</definedName>
    <definedName name="Столбец6Строка526">'Отчет'!$F$111</definedName>
    <definedName name="Столбец6Строка527">'Отчет'!$F$112</definedName>
    <definedName name="Столбец6Строка528">'Отчет'!$F$113</definedName>
    <definedName name="Столбец6Строка625">'Отчет'!$F$117</definedName>
    <definedName name="Столбец6Строка626">'Отчет'!$F$118</definedName>
    <definedName name="Столбец6Строка710">'Отчет'!$F$120</definedName>
    <definedName name="Столбец6Строка720">'Отчет'!$F$121</definedName>
    <definedName name="Столбец6Строка731">'Отчет'!$F$124</definedName>
    <definedName name="Столбец6Строка732">'Отчет'!$F$125</definedName>
    <definedName name="Столбец6Строка821">'Отчет'!$F$133</definedName>
    <definedName name="Столбец6Строка822">'Отчет'!$F$134</definedName>
    <definedName name="Столбец6Строка831">'Отчет'!$F$137</definedName>
    <definedName name="Столбец6Строка832">'Отчет'!$F$138</definedName>
    <definedName name="Столбец6Строка901">'Отчет'!$F$146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'Выгрузка в ГНИ 4'!#REF!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'Отчет'!$G$109</definedName>
    <definedName name="Столбец7Строка525">'Отчет'!$G$110</definedName>
    <definedName name="Столбец7Строка526">'Отчет'!$G$111</definedName>
    <definedName name="Столбец7Строка527">'Отчет'!$G$112</definedName>
    <definedName name="Столбец7Строка528">'Отчет'!$G$113</definedName>
    <definedName name="Столбец7Строка625">'Отчет'!$G$117</definedName>
    <definedName name="Столбец7Строка626">'Отчет'!$G$118</definedName>
    <definedName name="Столбец7Строка710">'Отчет'!$G$120</definedName>
    <definedName name="Столбец7Строка720">'Отчет'!$G$121</definedName>
    <definedName name="Столбец7Строка731">'Отчет'!$G$124</definedName>
    <definedName name="Столбец7Строка732">'Отчет'!$G$125</definedName>
    <definedName name="Столбец7Строка831">'Отчет'!$G$137</definedName>
    <definedName name="Столбец7Строка832">'Отчет'!$G$138</definedName>
    <definedName name="Столбец7Строка901">'Отчет'!$G$146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'Выгрузка в ГНИ 4'!#REF!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'Отчет'!$H$109</definedName>
    <definedName name="Столбец8Строка525">'Отчет'!$H$110</definedName>
    <definedName name="Столбец8Строка526">'Отчет'!$H$111</definedName>
    <definedName name="Столбец8Строка527">'Отчет'!$H$112</definedName>
    <definedName name="Столбец8Строка528">'Отчет'!$H$113</definedName>
    <definedName name="Столбец8Строка625">'Отчет'!$H$117</definedName>
    <definedName name="Столбец8Строка626">'Отчет'!$H$118</definedName>
    <definedName name="Столбец8Строка732">'Отчет'!$H$125</definedName>
    <definedName name="Столбец8Строка831">'Отчет'!$H$137</definedName>
    <definedName name="Столбец8Строка832">'Отчет'!$H$138</definedName>
    <definedName name="Телефон">'Отчет'!$G$161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<sst xmlns="http://schemas.openxmlformats.org/spreadsheetml/2006/main" count="4010" uniqueCount="1217">
  <si>
    <t>ПогашРез</t>
  </si>
  <si>
    <t>Расходы по приобретению непроизведенных активов</t>
  </si>
  <si>
    <t>0</t>
  </si>
  <si>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</si>
  <si>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</si>
  <si>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</si>
  <si>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</si>
  <si>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</si>
  <si>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</si>
  <si>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</si>
  <si>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Расходы по приобретению финансовых активов всего</t>
  </si>
  <si>
    <t>ИспЛицСч</t>
  </si>
  <si>
    <t>ГНИ4_Отчество2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</si>
  <si>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</si>
  <si>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</si>
  <si>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</si>
  <si>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</si>
  <si>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</si>
  <si>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</si>
  <si>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</si>
  <si>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</si>
  <si>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</si>
  <si>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ТранспУслуг</t>
  </si>
  <si>
    <t>От выбытий иных финансовых активов</t>
  </si>
  <si>
    <t>m.nCol5Row171</t>
  </si>
  <si>
    <t>Учредитель</t>
  </si>
  <si>
    <t>Сведения о налогоплательщике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</si>
  <si>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</si>
  <si>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</si>
  <si>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</si>
  <si>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</si>
  <si>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</si>
  <si>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</si>
  <si>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</si>
  <si>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</si>
  <si>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</si>
  <si>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</si>
  <si>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Начисления на выплаты по оплате труда</t>
  </si>
  <si>
    <t>GeneralDate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</si>
  <si>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</si>
  <si>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</si>
  <si>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</si>
  <si>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</si>
  <si>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</si>
  <si>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</si>
  <si>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</si>
  <si>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иные трансферты</t>
  </si>
  <si>
    <t>ДохИные</t>
  </si>
  <si>
    <t>Наименование документа, подтверждающего полномочия представителя</t>
  </si>
  <si>
    <t>m.nCol5Row272</t>
  </si>
  <si>
    <t>m.nCol6Row175</t>
  </si>
  <si>
    <t>curVPL.Col6</t>
  </si>
  <si>
    <t>m.nCol6Row171</t>
  </si>
  <si>
    <t>AllTrim(This.Seek_TableFields("Person", "RN", "Person.SurName", __p_BossRN))</t>
  </si>
  <si>
    <t>231</t>
  </si>
  <si>
    <t>63241868001</t>
  </si>
  <si>
    <t>ДохАрендАкт</t>
  </si>
  <si>
    <t>Столбец6Строка264</t>
  </si>
  <si>
    <t>m.nCol7Row040</t>
  </si>
  <si>
    <t>272</t>
  </si>
  <si>
    <t>ВнешнИстВс</t>
  </si>
  <si>
    <t>Социальное обеспечение всего</t>
  </si>
  <si>
    <t>Элемент</t>
  </si>
  <si>
    <t>__p_INN = AllTrim(This.Seek_TableFields("OrgBase", "RN", "OrgBase.INN", __p_OrgRn))</t>
  </si>
  <si>
    <t xml:space="preserve">по ОКПО </t>
  </si>
  <si>
    <t>Alltrim(Str(Year(dSelDate)))</t>
  </si>
  <si>
    <t>FullName</t>
  </si>
  <si>
    <t>m.nCol6Row040</t>
  </si>
  <si>
    <t>из них:</t>
  </si>
  <si>
    <t>5.02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</si>
  <si>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</si>
  <si>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</si>
  <si>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</si>
  <si>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</si>
  <si>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</si>
  <si>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</si>
  <si>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m.cNumGMU_Out</t>
  </si>
  <si>
    <t>m.nCol8Row092</t>
  </si>
  <si>
    <t>171</t>
  </si>
  <si>
    <t>от выбытий ценных бумаг, кроме акций</t>
  </si>
  <si>
    <t>KPPPlacer</t>
  </si>
  <si>
    <t>__p_AccRN =  PadR(This.Seek_TableFields("Org", "RN", "Org.Acc_RN", __p_OrgRn), 4)</t>
  </si>
  <si>
    <t>m.nCol5Row040</t>
  </si>
  <si>
    <t>ОКПО2</t>
  </si>
  <si>
    <t>От выбытий основных средств</t>
  </si>
  <si>
    <t>ИспИтого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</si>
  <si>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</si>
  <si>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</si>
  <si>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</si>
  <si>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</si>
  <si>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</si>
  <si>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</si>
  <si>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</si>
  <si>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</si>
  <si>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</si>
  <si>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Увеличение расчетов по внутреннему привлечению остатков средств (Кт 030406000)</t>
  </si>
  <si>
    <t>Столбец5Строка732</t>
  </si>
  <si>
    <t>m.nCol8Row171</t>
  </si>
  <si>
    <t>m.nCol4Row162</t>
  </si>
  <si>
    <t>092</t>
  </si>
  <si>
    <t>010</t>
  </si>
  <si>
    <t>ВыбИнФА</t>
  </si>
  <si>
    <t>Столбец8Строка625</t>
  </si>
  <si>
    <t>m.nCol6Row261</t>
  </si>
  <si>
    <t>Столбец8Строка211</t>
  </si>
  <si>
    <t>Обособленное подразделение</t>
  </si>
  <si>
    <t>ОтчетПланФХД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</si>
  <si>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</si>
  <si>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</si>
  <si>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</si>
  <si>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</si>
  <si>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</si>
  <si>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</si>
  <si>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</si>
  <si>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</si>
  <si>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</si>
  <si>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</si>
  <si>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</si>
  <si>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</si>
  <si>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</si>
  <si>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</si>
  <si>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</si>
  <si>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m.nCol5Row261</t>
  </si>
  <si>
    <t>ПостМФО</t>
  </si>
  <si>
    <t>m.nCol7Row096</t>
  </si>
  <si>
    <t>261</t>
  </si>
  <si>
    <t>226</t>
  </si>
  <si>
    <t>НеИспПланНазн</t>
  </si>
  <si>
    <t>Наталья</t>
  </si>
  <si>
    <t>INNPlacer</t>
  </si>
  <si>
    <t>Столбец6Строка273</t>
  </si>
  <si>
    <t>Столбец5Строка173</t>
  </si>
  <si>
    <t>m.nCol7Row092</t>
  </si>
  <si>
    <t>222</t>
  </si>
  <si>
    <t>через кассу</t>
  </si>
  <si>
    <t>УчредПолн</t>
  </si>
  <si>
    <t>m.nCol6Row096</t>
  </si>
  <si>
    <t>m.nCol6Row092</t>
  </si>
  <si>
    <t>Столбец5Строка233</t>
  </si>
  <si>
    <t>Столбец6Строка174</t>
  </si>
  <si>
    <t>m.nCol4Row092</t>
  </si>
  <si>
    <t>162</t>
  </si>
  <si>
    <t>Footer</t>
  </si>
  <si>
    <t>m.nCol4Row096</t>
  </si>
  <si>
    <t>m.nCol8Row040</t>
  </si>
  <si>
    <t>Увеличение остатков средств, всего</t>
  </si>
  <si>
    <t>ИдФайл</t>
  </si>
  <si>
    <t>m.nCol5Row092</t>
  </si>
  <si>
    <t>Приобретение работ, услуг</t>
  </si>
  <si>
    <t>Прочие доходы</t>
  </si>
  <si>
    <t>Версия передающей  программы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</si>
  <si>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</si>
  <si>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</si>
  <si>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</si>
  <si>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</si>
  <si>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от выбытий акций</t>
  </si>
  <si>
    <t>УмОстСрВс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</si>
  <si>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</si>
  <si>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</si>
  <si>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</si>
  <si>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</si>
  <si>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</si>
  <si>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</si>
  <si>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Прочие работы, услуги</t>
  </si>
  <si>
    <t>Столбец8Строка263</t>
  </si>
  <si>
    <t>ки</t>
  </si>
  <si>
    <t>m.nCol5Row528</t>
  </si>
  <si>
    <t>m.nCol6Row250</t>
  </si>
  <si>
    <t>m.nCol5Row192</t>
  </si>
  <si>
    <t>Изменение остатков по внутренним расчетам, всего</t>
  </si>
  <si>
    <t>GUIDPZ</t>
  </si>
  <si>
    <t>ГНИ4_ИННЮЛ</t>
  </si>
  <si>
    <t>Spec4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</si>
  <si>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</si>
  <si>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</si>
  <si>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</si>
  <si>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</si>
  <si>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</si>
  <si>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</si>
  <si>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</si>
  <si>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Безвозмездные перечисления организациям всего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</si>
  <si>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</si>
  <si>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</si>
  <si>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</si>
  <si>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</si>
  <si>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</si>
  <si>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Уменьшение остатков по внутренним расчетам (Дт 030404610)</t>
  </si>
  <si>
    <t>Столбец7Строка731</t>
  </si>
  <si>
    <t>Столбец6Строка242</t>
  </si>
  <si>
    <t>213</t>
  </si>
  <si>
    <t>Пособия по социальной помощи населению</t>
  </si>
  <si>
    <t>Доходы учреждения</t>
  </si>
  <si>
    <t>ДатаОтч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</si>
  <si>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</si>
  <si>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</si>
  <si>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</si>
  <si>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</si>
  <si>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</si>
  <si>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</si>
  <si>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</si>
  <si>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</si>
  <si>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КПП</t>
  </si>
  <si>
    <t>This.__GetOrgBoss(__p_OrgRn, 2)</t>
  </si>
  <si>
    <t>Столбец8Строка831</t>
  </si>
  <si>
    <t>m.nCol6Row062</t>
  </si>
  <si>
    <t>This.Print0s = .T.</t>
  </si>
  <si>
    <t>ПриобрНМА</t>
  </si>
  <si>
    <t>От аренды активов</t>
  </si>
  <si>
    <t>m.nCol4Row062</t>
  </si>
  <si>
    <t>528</t>
  </si>
  <si>
    <t>192</t>
  </si>
  <si>
    <t>Столбец6Строка102</t>
  </si>
  <si>
    <t>520</t>
  </si>
  <si>
    <t>153</t>
  </si>
  <si>
    <t>поступления от международных финансовых организаций</t>
  </si>
  <si>
    <t>ПрочВыпл</t>
  </si>
  <si>
    <t>ДохШтраф</t>
  </si>
  <si>
    <t>m.nCol5Row062</t>
  </si>
  <si>
    <t>FormatPeriod</t>
  </si>
  <si>
    <t>m.nCol8Row528</t>
  </si>
  <si>
    <t>m.nCol7Row243</t>
  </si>
  <si>
    <t>m.nCol8Row192</t>
  </si>
  <si>
    <t>m.nCol4Row103</t>
  </si>
  <si>
    <t>1. Доходы учреждения</t>
  </si>
  <si>
    <t>Прочие доходы всего</t>
  </si>
  <si>
    <t>ВыбЦБ</t>
  </si>
  <si>
    <t>Столбец5Строка710</t>
  </si>
  <si>
    <t>Столбец4Строка263</t>
  </si>
  <si>
    <t>Столбец7Строка163</t>
  </si>
  <si>
    <t>Столбец6Строка063</t>
  </si>
  <si>
    <t>ИзмВнутрРасч</t>
  </si>
  <si>
    <t>Уменьшение остатков средств, всего</t>
  </si>
  <si>
    <t>ПостЗайм</t>
  </si>
  <si>
    <t>Телефон</t>
  </si>
  <si>
    <t>m.nCol6Row243</t>
  </si>
  <si>
    <t>Столбец8Строка233</t>
  </si>
  <si>
    <t>m.nCol5Row103</t>
  </si>
  <si>
    <t>ОКПО_Учр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</si>
  <si>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</si>
  <si>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</si>
  <si>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</si>
  <si>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</si>
  <si>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</si>
  <si>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ВыбытНМА</t>
  </si>
  <si>
    <t>E:\OBMEN\ОКРУЖКО\Выгрузка отчетов\ГНИ ф. 737-5\NO_BOUCHR6.2_6446_6446_6446009805644601001_20160215_2.xml</t>
  </si>
  <si>
    <t>m.nCol8Row250</t>
  </si>
  <si>
    <t>m.nCol4Row243</t>
  </si>
  <si>
    <t>m.nCol7Row103</t>
  </si>
  <si>
    <t>DToC2000(__p_Date)</t>
  </si>
  <si>
    <t>Услуги связи</t>
  </si>
  <si>
    <t>periodicity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</si>
  <si>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</si>
  <si>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</si>
  <si>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</si>
  <si>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</si>
  <si>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</si>
  <si>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ИстФинансВс</t>
  </si>
  <si>
    <t>Доходы от собственности всего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</si>
  <si>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</si>
  <si>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</si>
  <si>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</si>
  <si>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</si>
  <si>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</si>
  <si>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</si>
  <si>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ПостИно</t>
  </si>
  <si>
    <t>15.02.2016</t>
  </si>
  <si>
    <t>Столбец1Строка901</t>
  </si>
  <si>
    <t>Столбец4Строка098</t>
  </si>
  <si>
    <t>Столбец4Строка094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</si>
  <si>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</si>
  <si>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</si>
  <si>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</si>
  <si>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</si>
  <si>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</si>
  <si>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ОплатТрудВс</t>
  </si>
  <si>
    <t>ДОХОДЫ!</t>
  </si>
  <si>
    <t>Период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</si>
  <si>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</si>
  <si>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</si>
  <si>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</si>
  <si>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</si>
  <si>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</si>
  <si>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</si>
  <si>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</si>
  <si>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</si>
  <si>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</si>
  <si>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</si>
  <si>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</si>
  <si>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Григорьевна</t>
  </si>
  <si>
    <t>Iif(Empty(m.cAgent_RN), 1, 2)</t>
  </si>
  <si>
    <t>AllTrim(This.Seek_TableFields("fEconCl", "Code", "fEconCl.Name", PadR(curVPL.Code, 8)))</t>
  </si>
  <si>
    <t>Изменение остатков средств, всего</t>
  </si>
  <si>
    <t>Расходы по приобретению материальных запасов</t>
  </si>
  <si>
    <t>regNumIn</t>
  </si>
  <si>
    <t>Столбец8Строка732</t>
  </si>
  <si>
    <t>от выбытий основных средств</t>
  </si>
  <si>
    <t>Расходы по приобретению ценных бумаг, кроме акций</t>
  </si>
  <si>
    <t>Безвозмездные поступления от бюджетов</t>
  </si>
  <si>
    <t>НаимОП</t>
  </si>
  <si>
    <t>founderName</t>
  </si>
  <si>
    <t>Столбец3Строка901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</si>
  <si>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</si>
  <si>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</si>
  <si>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</si>
  <si>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</si>
  <si>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</si>
  <si>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</si>
  <si>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</si>
  <si>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</si>
  <si>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</si>
  <si>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</si>
  <si>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</si>
  <si>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</si>
  <si>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</si>
  <si>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</si>
  <si>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</si>
  <si>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</si>
  <si>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</si>
  <si>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Столбец8Строка242</t>
  </si>
  <si>
    <t>m.nCol6Row232</t>
  </si>
  <si>
    <t>m.nCol5Row172</t>
  </si>
  <si>
    <t>"на " +  DToCLong(__p_Date)</t>
  </si>
  <si>
    <t>Фамилия, имя, отчество руководителя (уполномоченного представителя)</t>
  </si>
  <si>
    <t>m.nCol6Row271</t>
  </si>
  <si>
    <t>m.nCol5Row176</t>
  </si>
  <si>
    <t>уменьшение расчетов по внутреннему привлечению остатков средств (Дт 030406000)</t>
  </si>
  <si>
    <t>РасхПроч</t>
  </si>
  <si>
    <t>Iif(Empty(m.cAgent_RN), "", "*")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</si>
  <si>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</si>
  <si>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</si>
  <si>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</si>
  <si>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</si>
  <si>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</si>
  <si>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</si>
  <si>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</si>
  <si>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</si>
  <si>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</si>
  <si>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</si>
  <si>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</si>
  <si>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из них по кодам аналитики:</t>
  </si>
  <si>
    <t>выплаты по предоставлению займов (ссуд)</t>
  </si>
  <si>
    <t>340</t>
  </si>
  <si>
    <t>ПеречОрг</t>
  </si>
  <si>
    <t>m.nCol5Row271</t>
  </si>
  <si>
    <t>m.nCol6Row176</t>
  </si>
  <si>
    <t>(расшифровка подписи)</t>
  </si>
  <si>
    <t>РезИсполн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</si>
  <si>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</si>
  <si>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</si>
  <si>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</si>
  <si>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>m.nCol5Row232</t>
  </si>
  <si>
    <t>m.nCol6Row172</t>
  </si>
  <si>
    <t xml:space="preserve">          ___________________     ___________________      __________________________</t>
  </si>
  <si>
    <t>КПП учреждения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</si>
  <si>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</si>
  <si>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</si>
  <si>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</si>
  <si>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</si>
  <si>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</si>
  <si>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</si>
  <si>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>01.01.2016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</si>
  <si>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</si>
  <si>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</si>
  <si>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</si>
  <si>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СубИнЦел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</si>
  <si>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</si>
  <si>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</si>
  <si>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</si>
  <si>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</si>
  <si>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</si>
  <si>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</si>
  <si>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</si>
  <si>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УвОстВнуРасч</t>
  </si>
  <si>
    <t>Погашение заимствований от резидентов</t>
  </si>
  <si>
    <t>ФИОГлБух</t>
  </si>
  <si>
    <t>ВерсФорм</t>
  </si>
  <si>
    <t>Iif(__p_pos = 0, __p_INN, AllTrim(Left(__p_INN, __p_pos - 1)))</t>
  </si>
  <si>
    <t>ГНИ4_ДатаДок</t>
  </si>
  <si>
    <t>МФИСТ</t>
  </si>
  <si>
    <t>ФИОРукПЭС</t>
  </si>
  <si>
    <t>Section</t>
  </si>
  <si>
    <t>Результат исполнения (дефицит/профицит)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</si>
  <si>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</si>
  <si>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</si>
  <si>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</si>
  <si>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</si>
  <si>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</si>
  <si>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</si>
  <si>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</si>
  <si>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</si>
  <si>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</si>
  <si>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</si>
  <si>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</si>
  <si>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</si>
  <si>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</si>
  <si>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РабСодержИм</t>
  </si>
  <si>
    <t>Субсидии на иные цели</t>
  </si>
  <si>
    <t>NO_BOUCHR6.2_6446_6446_6446009805644601001_20160215_2</t>
  </si>
  <si>
    <t>Атрибут</t>
  </si>
  <si>
    <t>Столбец8Строка626</t>
  </si>
  <si>
    <t>m.nCol6Row262</t>
  </si>
  <si>
    <t>Столбец8Строка212</t>
  </si>
  <si>
    <t>ОбслДолг</t>
  </si>
  <si>
    <t>m.nCol5Row161</t>
  </si>
  <si>
    <t>E-mail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</si>
  <si>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</si>
  <si>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</si>
  <si>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</si>
  <si>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</si>
  <si>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</si>
  <si>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</si>
  <si>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</si>
  <si>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</si>
  <si>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</si>
  <si>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</si>
  <si>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</si>
  <si>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Прочие выплаты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</si>
  <si>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</si>
  <si>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</si>
  <si>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</si>
  <si>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</si>
  <si>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</si>
  <si>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</si>
  <si>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</si>
  <si>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</si>
  <si>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</si>
  <si>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</si>
  <si>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</si>
  <si>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</si>
  <si>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</si>
  <si>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</si>
  <si>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ПриобрОС</t>
  </si>
  <si>
    <t>founderOKPO</t>
  </si>
  <si>
    <t>221</t>
  </si>
  <si>
    <t>m.nCol6Row095</t>
  </si>
  <si>
    <t>m.nCol6Row050</t>
  </si>
  <si>
    <t>ПриобрНПрА</t>
  </si>
  <si>
    <t>ДохСобствВс</t>
  </si>
  <si>
    <t>xml_fileName</t>
  </si>
  <si>
    <t>ГНИ4_Фамилия</t>
  </si>
  <si>
    <t>m.nCol5Row720</t>
  </si>
  <si>
    <t>Столбец8Строка063</t>
  </si>
  <si>
    <t>иные прочие доходы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</si>
  <si>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</si>
  <si>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</si>
  <si>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</si>
  <si>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</si>
  <si>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</si>
  <si>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ИзмВнутрРасчВс</t>
  </si>
  <si>
    <t>Перечисления наднациональным организациям и правительствам иностранных государств</t>
  </si>
  <si>
    <t>Столбец4Строка700</t>
  </si>
  <si>
    <t>Столбец5Строка273</t>
  </si>
  <si>
    <t>Столбец6Строка173</t>
  </si>
  <si>
    <t>m.nCol4Row095</t>
  </si>
  <si>
    <t>m.nCol4Row050</t>
  </si>
  <si>
    <t>901</t>
  </si>
  <si>
    <t>Сведения о лице, подписавшем документ</t>
  </si>
  <si>
    <t>ВидФО</t>
  </si>
  <si>
    <t>МФДатаПо</t>
  </si>
  <si>
    <t>m.nCol6Row720</t>
  </si>
  <si>
    <t>Прочие расходы</t>
  </si>
  <si>
    <t>Изменение остатков по внутренним оборотам средств учреждения, всего</t>
  </si>
  <si>
    <t>Код формы отчетности по КНД</t>
  </si>
  <si>
    <t>Исполнитель</t>
  </si>
  <si>
    <t>m.nCol5Row095</t>
  </si>
  <si>
    <t>m.nCol5Row050</t>
  </si>
  <si>
    <t>ПриобрАкц</t>
  </si>
  <si>
    <t>Состав и структура документа</t>
  </si>
  <si>
    <t>Столбец4Строка273</t>
  </si>
  <si>
    <t>Столбец7Строка173</t>
  </si>
  <si>
    <t>m.nCol8Row104</t>
  </si>
  <si>
    <t>Увеличение остатков средств учреждения</t>
  </si>
  <si>
    <t>Коммунальные услуги</t>
  </si>
  <si>
    <t>m.nCol4Row191</t>
  </si>
  <si>
    <t>36233932</t>
  </si>
  <si>
    <t>Отчетный год</t>
  </si>
  <si>
    <t>AllTrim(This.Seek_TableFields("Person", "RN", "Person.FirstName", __p_AccRN))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</si>
  <si>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</si>
  <si>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</si>
  <si>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</si>
  <si>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</si>
  <si>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</si>
  <si>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</si>
  <si>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</si>
  <si>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на 01 января 2016 г.</t>
  </si>
  <si>
    <t>m.nCol7Row527</t>
  </si>
  <si>
    <t>m.nCol7Row191</t>
  </si>
  <si>
    <t>ОТЧЕТ</t>
  </si>
  <si>
    <t>Iif(Empty(m.cAgent_RN), "", AllTrim(m.cAgentDoc))</t>
  </si>
  <si>
    <t>Столбец7Строка233</t>
  </si>
  <si>
    <t>Столбец4Строка174</t>
  </si>
  <si>
    <t>счета</t>
  </si>
  <si>
    <t>IIf(InList(Month(__p_DateGeneral),3,6,9),"quarter",IIF(InList(Month(__p_DateGeneral),12),"annual",""))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</si>
  <si>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</si>
  <si>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</si>
  <si>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</si>
  <si>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</si>
  <si>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</si>
  <si>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Учредит</t>
  </si>
  <si>
    <t>Утверждено</t>
  </si>
  <si>
    <t>regNumOut</t>
  </si>
  <si>
    <t>Столбец7Строка732</t>
  </si>
  <si>
    <t>арендная плата за пользование имуществом</t>
  </si>
  <si>
    <t>210</t>
  </si>
  <si>
    <t>БВПостБюджВс</t>
  </si>
  <si>
    <t>This.Book.PrecisionAsDisplayed = .T.</t>
  </si>
  <si>
    <t>ГНИ4_Имя2</t>
  </si>
  <si>
    <t>Столбец5Строка102</t>
  </si>
  <si>
    <t>253</t>
  </si>
  <si>
    <t>субсидии на осуществление капитальных вложений</t>
  </si>
  <si>
    <t>620</t>
  </si>
  <si>
    <t>Окружко</t>
  </si>
  <si>
    <t>Allt(cVFO)</t>
  </si>
  <si>
    <t>Столбец8Строка097</t>
  </si>
  <si>
    <t>Идентификатор файла</t>
  </si>
  <si>
    <t>Столбец8Строка832</t>
  </si>
  <si>
    <t>Столбец8Строка093</t>
  </si>
  <si>
    <t>Столбец5Строка242</t>
  </si>
  <si>
    <t>527</t>
  </si>
  <si>
    <t>191</t>
  </si>
  <si>
    <t>НачислВыплОТ</t>
  </si>
  <si>
    <t>Документ</t>
  </si>
  <si>
    <t>Столбец6Строка101</t>
  </si>
  <si>
    <t>m.nCol8Row031</t>
  </si>
  <si>
    <t>150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</si>
  <si>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</si>
  <si>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</si>
  <si>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</si>
  <si>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</si>
  <si>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</si>
  <si>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</si>
  <si>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</si>
  <si>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</si>
  <si>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ОтчетГод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</si>
  <si>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</si>
  <si>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</si>
  <si>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</si>
  <si>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</si>
  <si>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</si>
  <si>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</si>
  <si>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</si>
  <si>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</si>
  <si>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</si>
  <si>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ФИО</t>
  </si>
  <si>
    <t>Вид финансового обеспечения (деятельности) учреждения</t>
  </si>
  <si>
    <t>Iif(!Empty(m.dReoDate) Or Month(m.dDateEnd + 1) = 1, "5", Iif(Month(m.dDateEnd + 1) = 7, "6", Iif(InList(Month(m.dDateEnd + 1), 4, 10), "4", "")))</t>
  </si>
  <si>
    <t xml:space="preserve">по ОКЕИ </t>
  </si>
  <si>
    <t>m.cGUIDPk</t>
  </si>
  <si>
    <t>Столбец8Строка273</t>
  </si>
  <si>
    <t>m.nCol5Row104</t>
  </si>
  <si>
    <t xml:space="preserve">по ОКТМО </t>
  </si>
  <si>
    <t>СоцОбесп</t>
  </si>
  <si>
    <t>ГНИ4_ПрПодп</t>
  </si>
  <si>
    <t>m.nCol7Row104</t>
  </si>
  <si>
    <t>ВнутрИстВс</t>
  </si>
  <si>
    <t>Дата, на которую сформирован документ</t>
  </si>
  <si>
    <t>###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</si>
  <si>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</si>
  <si>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</si>
  <si>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</si>
  <si>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</si>
  <si>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</si>
  <si>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ПеречОргВс</t>
  </si>
  <si>
    <t>Столбец8Строка174</t>
  </si>
  <si>
    <t>m.nCol6Row104</t>
  </si>
  <si>
    <t>ИстФинанс</t>
  </si>
  <si>
    <t>Арендная плата за пользование имуществом</t>
  </si>
  <si>
    <t>АрендПлатИм</t>
  </si>
  <si>
    <t>Столбец6Строка625</t>
  </si>
  <si>
    <t>Столбец5Строка525</t>
  </si>
  <si>
    <t>Столбец6Строка211</t>
  </si>
  <si>
    <t>Столбец4Строка093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</si>
  <si>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</si>
  <si>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</si>
  <si>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</si>
  <si>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</si>
  <si>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</si>
  <si>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</si>
  <si>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Собственные доходы учреждения</t>
  </si>
  <si>
    <t>Выплаты по предоставлению займов (ссуд)</t>
  </si>
  <si>
    <t>НаимДок</t>
  </si>
  <si>
    <t>уменьшение остатков по внутренним расчетам (Дт 030404610)</t>
  </si>
  <si>
    <t>Форма 0503737 с.3</t>
  </si>
  <si>
    <t>заработная плата</t>
  </si>
  <si>
    <t>Заработная плата</t>
  </si>
  <si>
    <t>НПЮЛ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</si>
  <si>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</si>
  <si>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</si>
  <si>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</si>
  <si>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ДохСобств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</si>
  <si>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</si>
  <si>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</si>
  <si>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</si>
  <si>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</si>
  <si>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</si>
  <si>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</si>
  <si>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</si>
  <si>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</si>
  <si>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</si>
  <si>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</si>
  <si>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УвОстСрУч</t>
  </si>
  <si>
    <t>ПриобрМатЗ</t>
  </si>
  <si>
    <t>m.nCol5Row031</t>
  </si>
  <si>
    <t>ГНИ4_ГлаваБК</t>
  </si>
  <si>
    <t>This.__getOrgName(m.cRN_Found)</t>
  </si>
  <si>
    <t>ПАРУС Бухгалтерия</t>
  </si>
  <si>
    <t>Столбец7Строка527</t>
  </si>
  <si>
    <t>Столбец7Строка191</t>
  </si>
  <si>
    <t>увеличение остатков средств, всего</t>
  </si>
  <si>
    <t>6</t>
  </si>
  <si>
    <t>ОбслДолгНеРез</t>
  </si>
  <si>
    <t>*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</si>
  <si>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</si>
  <si>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</si>
  <si>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</si>
  <si>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</si>
  <si>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</si>
  <si>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</si>
  <si>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</si>
  <si>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субсидии</t>
  </si>
  <si>
    <t>2</t>
  </si>
  <si>
    <t>ОбслДолгВс</t>
  </si>
  <si>
    <t>Корень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</si>
  <si>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</si>
  <si>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</si>
  <si>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</si>
  <si>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</si>
  <si>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</si>
  <si>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ГНИ4_НаимДок</t>
  </si>
  <si>
    <t>m.nCol4Row233</t>
  </si>
  <si>
    <t>Столбец4Строка192</t>
  </si>
  <si>
    <t>m.nCol7Row173</t>
  </si>
  <si>
    <t>Столбец5Строка092</t>
  </si>
  <si>
    <t>732</t>
  </si>
  <si>
    <t>ВыбытОС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</si>
  <si>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</si>
  <si>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</si>
  <si>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</si>
  <si>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m.nCol8Row263</t>
  </si>
  <si>
    <t>Столбец5Строка096</t>
  </si>
  <si>
    <t>Централизованная бухгалтерия</t>
  </si>
  <si>
    <t>Конец сценария</t>
  </si>
  <si>
    <t>КоммунУслуг</t>
  </si>
  <si>
    <t>ПриобРабВс</t>
  </si>
  <si>
    <t>УтвПланНазн</t>
  </si>
  <si>
    <t>curVPL.Col4</t>
  </si>
  <si>
    <t>m.nCol5Row233</t>
  </si>
  <si>
    <t>m.nCol6Row173</t>
  </si>
  <si>
    <t>От выбытий ценных бумаг, кроме акций</t>
  </si>
  <si>
    <t>БВПостБюдж</t>
  </si>
  <si>
    <t>Year(dSelDate)</t>
  </si>
  <si>
    <t>270</t>
  </si>
  <si>
    <t>2. Расходы учреждения</t>
  </si>
  <si>
    <t>Доходы от операций с активами</t>
  </si>
  <si>
    <t>Транспортные услуги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</si>
  <si>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</si>
  <si>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</si>
  <si>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</si>
  <si>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</si>
  <si>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</si>
  <si>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</si>
  <si>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ПогашНеРез</t>
  </si>
  <si>
    <t>Перечисления международным организациям</t>
  </si>
  <si>
    <t>ИспБанкСч</t>
  </si>
  <si>
    <t>Исполнено плановых назначений через лицевые счета</t>
  </si>
  <si>
    <t>Тлф</t>
  </si>
  <si>
    <t>fullNameOut</t>
  </si>
  <si>
    <t>m.nCol6Row822</t>
  </si>
  <si>
    <t>m.nCol5Row732</t>
  </si>
  <si>
    <t>Учреждение</t>
  </si>
  <si>
    <t>Столбец6Строка901</t>
  </si>
  <si>
    <t>m.nCol8Row831</t>
  </si>
  <si>
    <t>m.nCol7Row732</t>
  </si>
  <si>
    <t>увеличение остатков по внутренним расчетам (Кт 030404510)</t>
  </si>
  <si>
    <t>500</t>
  </si>
  <si>
    <t>173</t>
  </si>
  <si>
    <t>ДохПроч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</si>
  <si>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</si>
  <si>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</si>
  <si>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</si>
  <si>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</si>
  <si>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</si>
  <si>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</si>
  <si>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</si>
  <si>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6446009805</t>
  </si>
  <si>
    <t>m.nCol5Row822</t>
  </si>
  <si>
    <t>m.nCol6Row732</t>
  </si>
  <si>
    <t>Поступления заимствований от резидентов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</si>
  <si>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</si>
  <si>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</si>
  <si>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</si>
  <si>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</si>
  <si>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</si>
  <si>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</si>
  <si>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</si>
  <si>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m.cFileName8</t>
  </si>
  <si>
    <t>m.cFileName4</t>
  </si>
  <si>
    <t>m.nCol7Row263</t>
  </si>
  <si>
    <t>:б_x0018__x0001_R^ћфИ_x0012_ЈЫ
ЉК±</t>
  </si>
  <si>
    <t>098</t>
  </si>
  <si>
    <t>094</t>
  </si>
  <si>
    <t>ИзмВнутрПривВс</t>
  </si>
  <si>
    <t>This.Book.Sheet = 1</t>
  </si>
  <si>
    <t>Столбец8Строка250</t>
  </si>
  <si>
    <t>Утверждено плановых назначений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</si>
  <si>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</si>
  <si>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</si>
  <si>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</si>
  <si>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</si>
  <si>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</si>
  <si>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</si>
  <si>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</si>
  <si>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Код по ОКАТО</t>
  </si>
  <si>
    <t>m.nCol8Row233</t>
  </si>
  <si>
    <t>Столбец4Строка103</t>
  </si>
  <si>
    <t>m.nCol5Row263</t>
  </si>
  <si>
    <t>Расходы по приобретению нематериальных активов</t>
  </si>
  <si>
    <t>ПеречБюдж</t>
  </si>
  <si>
    <t>Столбец8Строка528</t>
  </si>
  <si>
    <t>Столбец8Строка192</t>
  </si>
  <si>
    <t>Расходы по приобретению нефинансовых активов</t>
  </si>
  <si>
    <t>644601001</t>
  </si>
  <si>
    <t>m.nCol7Row831</t>
  </si>
  <si>
    <t>m.nCol8Row732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</si>
  <si>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</si>
  <si>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</si>
  <si>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</si>
  <si>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</si>
  <si>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</si>
  <si>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</si>
  <si>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Поступления от погашения займов (ссуд)</t>
  </si>
  <si>
    <t>СоцОбеспВс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</si>
  <si>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</si>
  <si>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</si>
  <si>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</si>
  <si>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</si>
  <si>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</si>
  <si>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</si>
  <si>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</si>
  <si>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</si>
  <si>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</si>
  <si>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</si>
  <si>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</si>
  <si>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</si>
  <si>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</si>
  <si>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</si>
  <si>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</si>
  <si>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ОплатТруд</t>
  </si>
  <si>
    <t>СубГосЗадан</t>
  </si>
  <si>
    <t>ДохАктив</t>
  </si>
  <si>
    <t>Не исполнено плановых назначений</t>
  </si>
  <si>
    <t>Геннадьевна</t>
  </si>
  <si>
    <t>ГНИ4_Имя</t>
  </si>
  <si>
    <t>m.cFileId4</t>
  </si>
  <si>
    <t>Столбец5Строка272</t>
  </si>
  <si>
    <t>Столбец6Строка172</t>
  </si>
  <si>
    <t>m.nCol4Row098</t>
  </si>
  <si>
    <t>m.nCol4Row094</t>
  </si>
  <si>
    <t>Богатырева Ю.Г.</t>
  </si>
  <si>
    <t>900</t>
  </si>
  <si>
    <t>поступления от заимствований от резидентов</t>
  </si>
  <si>
    <t>550</t>
  </si>
  <si>
    <t>Расходы по приобретению нефинансовых активов всего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</si>
  <si>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</si>
  <si>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</si>
  <si>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</si>
  <si>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</si>
  <si>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</si>
  <si>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</si>
  <si>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</si>
  <si>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ПеречИно</t>
  </si>
  <si>
    <t>m.nCol5Row831</t>
  </si>
  <si>
    <t>увеличение остатков средств учреждения</t>
  </si>
  <si>
    <t>в том числе:</t>
  </si>
  <si>
    <t>ИзмВнутрОбВс</t>
  </si>
  <si>
    <t>Столбец7Строка176</t>
  </si>
  <si>
    <t>Столбец6Строка031</t>
  </si>
  <si>
    <t>060</t>
  </si>
  <si>
    <t>УмОстВнуРасч</t>
  </si>
  <si>
    <t>m.nCol7Row625</t>
  </si>
  <si>
    <t>Столбец4Строка272</t>
  </si>
  <si>
    <t>m.nCol7Row211</t>
  </si>
  <si>
    <t>Столбец7Строка172</t>
  </si>
  <si>
    <t>450</t>
  </si>
  <si>
    <t>ИзмВнутрОб</t>
  </si>
  <si>
    <t>m.nCol5Row526</t>
  </si>
  <si>
    <t>КодАналит</t>
  </si>
  <si>
    <t>Имя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</si>
  <si>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</si>
  <si>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</si>
  <si>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</si>
  <si>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</si>
  <si>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</si>
  <si>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УслугСвяз</t>
  </si>
  <si>
    <t>Дата формирования документа</t>
  </si>
  <si>
    <t>Столбец7Строка232</t>
  </si>
  <si>
    <t>m.nCol4Row211</t>
  </si>
  <si>
    <t>Столбец4Строка175</t>
  </si>
  <si>
    <t>710</t>
  </si>
  <si>
    <t>Фамилия</t>
  </si>
  <si>
    <t>m.nCol7Row526</t>
  </si>
  <si>
    <t>Столбец7Строка271</t>
  </si>
  <si>
    <t>Столбец4Строка171</t>
  </si>
  <si>
    <t>320</t>
  </si>
  <si>
    <t>ПрочРаб</t>
  </si>
  <si>
    <t>m.nCol5Row625</t>
  </si>
  <si>
    <t>m.nCol5Row211</t>
  </si>
  <si>
    <t>Наименование обособленного подразделения</t>
  </si>
  <si>
    <t>m.nCol6Row526</t>
  </si>
  <si>
    <t>Столбец8Строка162</t>
  </si>
  <si>
    <t>Не исполнено</t>
  </si>
  <si>
    <t>ДохПрочВс</t>
  </si>
  <si>
    <t>Столбец5Строка103</t>
  </si>
  <si>
    <t>621</t>
  </si>
  <si>
    <t>252</t>
  </si>
  <si>
    <t>ЗарабПлат</t>
  </si>
  <si>
    <t>m.cFormCode</t>
  </si>
  <si>
    <t>Столбец4Строка040</t>
  </si>
  <si>
    <t>625</t>
  </si>
  <si>
    <t>прочие выплаты</t>
  </si>
  <si>
    <t>211</t>
  </si>
  <si>
    <t>Работы, услуги по содержанию имущества</t>
  </si>
  <si>
    <t>Столбец8Строка092</t>
  </si>
  <si>
    <t>Безвозмездные перечисления бюджетам всего</t>
  </si>
  <si>
    <t>AllTrim(This.Seek_TableFields("Person", "RN", "Person.SecondName", __p_AccRN))</t>
  </si>
  <si>
    <t>m.nCol5Row710</t>
  </si>
  <si>
    <t>Столбец8Строка096</t>
  </si>
  <si>
    <t>m.cVFO</t>
  </si>
  <si>
    <t>ИзмВнутрПрив</t>
  </si>
  <si>
    <t>m.nCol7Row710</t>
  </si>
  <si>
    <t>(телефон, e-mail)</t>
  </si>
  <si>
    <t>уменьшение остатков средств, всего</t>
  </si>
  <si>
    <t>КурсРазн</t>
  </si>
  <si>
    <t>ПриобрНФА</t>
  </si>
  <si>
    <t>__p_pos = AT("/", __p_INN)</t>
  </si>
  <si>
    <t>Столбец5Строка243</t>
  </si>
  <si>
    <t>Столбец6Строка104</t>
  </si>
  <si>
    <t>ВидФинОбКод</t>
  </si>
  <si>
    <t>526</t>
  </si>
  <si>
    <t>190</t>
  </si>
  <si>
    <t>от аренды активов</t>
  </si>
  <si>
    <t>Уменьшение остатков средств учреждения</t>
  </si>
  <si>
    <t>m.nCol6Row710</t>
  </si>
  <si>
    <t>УвОстСрВс</t>
  </si>
  <si>
    <t>ИспКасУчр</t>
  </si>
  <si>
    <t>СвПред</t>
  </si>
  <si>
    <t>Глава по БК</t>
  </si>
  <si>
    <t>РасхВс</t>
  </si>
  <si>
    <t>Расход</t>
  </si>
  <si>
    <t>ДатаДок</t>
  </si>
  <si>
    <t>OKATOCode</t>
  </si>
  <si>
    <t>Столбец4Строка261</t>
  </si>
  <si>
    <t>Столбец7Строка161</t>
  </si>
  <si>
    <t>030</t>
  </si>
  <si>
    <t>Расходы по приобретению иных финансовых активов</t>
  </si>
  <si>
    <t>Код аналитики</t>
  </si>
  <si>
    <t xml:space="preserve">Путь к файлу выгрузки: </t>
  </si>
  <si>
    <t>m.cNumGMU_In</t>
  </si>
  <si>
    <t>Столбец7Строка901</t>
  </si>
  <si>
    <t>m.nCol8Row526</t>
  </si>
  <si>
    <t>m.nCol4Row101</t>
  </si>
  <si>
    <t>Фамилия, имя, отчество главного бухгалтера</t>
  </si>
  <si>
    <t>Столбец8Строка272</t>
  </si>
  <si>
    <t>нематериальных активов</t>
  </si>
  <si>
    <t>От выбытий непроизведенных активов</t>
  </si>
  <si>
    <t>Сведения об уполномоченном представителе</t>
  </si>
  <si>
    <t>m.cGUIDPz</t>
  </si>
  <si>
    <t>m.nCol5Row101</t>
  </si>
  <si>
    <t>через лицевые</t>
  </si>
  <si>
    <t>ПомНасел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</si>
  <si>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</si>
  <si>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</si>
  <si>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</si>
  <si>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</si>
  <si>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</si>
  <si>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ОКЕИ</t>
  </si>
  <si>
    <t>m.nCol8Row625</t>
  </si>
  <si>
    <t>m.nCol8Row211</t>
  </si>
  <si>
    <t>Расходы всего</t>
  </si>
  <si>
    <t>Файл</t>
  </si>
  <si>
    <t>Столбец8Строка171</t>
  </si>
  <si>
    <t>m.nCol6Row101</t>
  </si>
  <si>
    <t>ВнутрИст</t>
  </si>
  <si>
    <t>ПриобрИнФА</t>
  </si>
  <si>
    <t>Выгрузка на сайт bus.gov.ru</t>
  </si>
  <si>
    <t>Столбец8Строка175</t>
  </si>
  <si>
    <t>Дата</t>
  </si>
  <si>
    <t>Внутренние источники</t>
  </si>
  <si>
    <t>ПриобрФА</t>
  </si>
  <si>
    <t>ПриобРаб</t>
  </si>
  <si>
    <t>Столбец7Строка720</t>
  </si>
  <si>
    <t>Столбец4Строка096</t>
  </si>
  <si>
    <t>ИзмОстСрВс</t>
  </si>
  <si>
    <t>Столбец5Строка528</t>
  </si>
  <si>
    <t>Столбец5Строка192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</si>
  <si>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</si>
  <si>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</si>
  <si>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</si>
  <si>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241</t>
  </si>
  <si>
    <t>xml_fileName8</t>
  </si>
  <si>
    <t>Столбец8Строка040</t>
  </si>
  <si>
    <t>Форма 0503737 с.6</t>
  </si>
  <si>
    <t>Исполнено плановых назначений некассовыми операциями</t>
  </si>
  <si>
    <t>ГНИ4_Фамилия2</t>
  </si>
  <si>
    <t>ОРГАНИЗАЦИЯ</t>
  </si>
  <si>
    <t>Форма 0503737 с.2</t>
  </si>
  <si>
    <t>Иные доходы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</si>
  <si>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</si>
  <si>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</si>
  <si>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</si>
  <si>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</si>
  <si>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</si>
  <si>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</si>
  <si>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</si>
  <si>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OKPOCode</t>
  </si>
  <si>
    <t>Столбец6Строка527</t>
  </si>
  <si>
    <t>Столбец6Строка191</t>
  </si>
  <si>
    <t>стро-</t>
  </si>
  <si>
    <t>УФК по Саратовской области (Фин. управление администрации Ртищевского муниц. района Ульянов. сш )</t>
  </si>
  <si>
    <t>Код единицы измерения по ОКЕИ</t>
  </si>
  <si>
    <t>Подписант</t>
  </si>
  <si>
    <t>Столбец7Строка528</t>
  </si>
  <si>
    <t>m.nCol7Row273</t>
  </si>
  <si>
    <t>Столбец7Строка192</t>
  </si>
  <si>
    <t>m.nCol4Row174</t>
  </si>
  <si>
    <t>Столбец6Строка092</t>
  </si>
  <si>
    <t>4. Сведения о возвратах расходов и выплат обеспечений прошлых лет</t>
  </si>
  <si>
    <t>9</t>
  </si>
  <si>
    <t>5</t>
  </si>
  <si>
    <t>1</t>
  </si>
  <si>
    <t>Столбец5Строка720</t>
  </si>
  <si>
    <t>m.nCol8Row163</t>
  </si>
  <si>
    <t>Столбец6Строка096</t>
  </si>
  <si>
    <t>821</t>
  </si>
  <si>
    <t>Расходы - всего</t>
  </si>
  <si>
    <t>2015</t>
  </si>
  <si>
    <t>m.cFileName</t>
  </si>
  <si>
    <t>m.nCol6Row273</t>
  </si>
  <si>
    <t>m.nCol5Row174</t>
  </si>
  <si>
    <t>поступления от заимствований от нерезидентов</t>
  </si>
  <si>
    <t>НомКорр</t>
  </si>
  <si>
    <t>операциями</t>
  </si>
  <si>
    <t>Внутренние источники всего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</si>
  <si>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</si>
  <si>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</si>
  <si>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</si>
  <si>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</si>
  <si>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</si>
  <si>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</si>
  <si>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</si>
  <si>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</si>
  <si>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</si>
  <si>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ПриобрФАВс</t>
  </si>
  <si>
    <t>&lt;btn page="Выгрузка в ГНИ 4" coord="(450, 90, 100, 25)"/&gt;</t>
  </si>
  <si>
    <t>curVPL.Col7</t>
  </si>
  <si>
    <t>curVPL.Code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</si>
  <si>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</si>
  <si>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</si>
  <si>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</si>
  <si>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</si>
  <si>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</si>
  <si>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__p_VFO = Iif(Empty(m.cVFO), "", RTrim(arrVFO(AScan(arrVFO, m.cVFO) - 1)))</t>
  </si>
  <si>
    <t>Расходы учреждения</t>
  </si>
  <si>
    <t>Столбец5Строка901</t>
  </si>
  <si>
    <t>273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</si>
  <si>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</si>
  <si>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</si>
  <si>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</si>
  <si>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</si>
  <si>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</si>
  <si>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</si>
  <si>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КНД</t>
  </si>
  <si>
    <t>AllTrim(This.__getOrgName(__p_OrgRn))</t>
  </si>
  <si>
    <t>МФИсполнитель</t>
  </si>
  <si>
    <t>m.nCol6Row821</t>
  </si>
  <si>
    <t>m.nCol5Row731</t>
  </si>
  <si>
    <t>ВерсПрог</t>
  </si>
  <si>
    <t>ГНИ4_ВерсПрог</t>
  </si>
  <si>
    <t>m.nCol8Row832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</si>
  <si>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</si>
  <si>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</si>
  <si>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</si>
  <si>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</si>
  <si>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</si>
  <si>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</si>
  <si>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</si>
  <si>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</si>
  <si>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</si>
  <si>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Пенсии, пособия, выплачиваемые организациями сектора государственного управления</t>
  </si>
  <si>
    <t>m.nCol5Row821</t>
  </si>
  <si>
    <t>m.nCol6Row731</t>
  </si>
  <si>
    <t>ДохВс</t>
  </si>
  <si>
    <t>Доход</t>
  </si>
  <si>
    <t>Богатырева</t>
  </si>
  <si>
    <t>Iif(Empty(m.cVFO), "", RTrim(Left(__p_VFO, AT("(код", __p_VFO) - 1)))</t>
  </si>
  <si>
    <t>ВнешнИст</t>
  </si>
  <si>
    <t>m.nCol7Row264</t>
  </si>
  <si>
    <t>m.nCol4Row163</t>
  </si>
  <si>
    <t>Столбец6Строка040</t>
  </si>
  <si>
    <t>832</t>
  </si>
  <si>
    <t>093</t>
  </si>
  <si>
    <t>От выбытий нематериальных активов</t>
  </si>
  <si>
    <t>m.nCol8Row174</t>
  </si>
  <si>
    <t>Столбец7Строка103</t>
  </si>
  <si>
    <t>Возвращено расходов и обеспечений прошлых лет, всего</t>
  </si>
  <si>
    <t>097</t>
  </si>
  <si>
    <t>ПриобрНФАВс</t>
  </si>
  <si>
    <t>Обслуживание долговых обязательств всего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</si>
  <si>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</si>
  <si>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</si>
  <si>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</si>
  <si>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</si>
  <si>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</si>
  <si>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Окружко Н.Г.</t>
  </si>
  <si>
    <t>ОБ ИСПОЛНЕНИИ УЧРЕЖДЕНИЕМ ПЛАНА ЕГО ФИНАНСОВО-ХОЗЯЙСТВЕННОЙ ДЕЯТЕЛЬНОСТИ</t>
  </si>
  <si>
    <t>ПеречМО</t>
  </si>
  <si>
    <t>Доходы всего</t>
  </si>
  <si>
    <t>Версия формата</t>
  </si>
  <si>
    <t>m.nCol8Row273</t>
  </si>
  <si>
    <t>Столбец7Строка243</t>
  </si>
  <si>
    <t>Столбец4Строка104</t>
  </si>
  <si>
    <t>Исполнено плановых назначений через банковские счета</t>
  </si>
  <si>
    <t>m.nCol4Row264</t>
  </si>
  <si>
    <t>m.nCol7Row163</t>
  </si>
  <si>
    <t>ДохПлатУсл</t>
  </si>
  <si>
    <t>анали-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</si>
  <si>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</si>
  <si>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</si>
  <si>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</si>
  <si>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</si>
  <si>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</si>
  <si>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</si>
  <si>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ПриобрЦБ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</si>
  <si>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</si>
  <si>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</si>
  <si>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</si>
  <si>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</si>
  <si>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</si>
  <si>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</si>
  <si>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</si>
  <si>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</si>
  <si>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ПостРез</t>
  </si>
  <si>
    <t>От выбытий материальных запасов</t>
  </si>
  <si>
    <t>Столбец5Строка176</t>
  </si>
  <si>
    <t>m.nCol7Row097</t>
  </si>
  <si>
    <t>Столбец4Строка031</t>
  </si>
  <si>
    <t>260</t>
  </si>
  <si>
    <t>Расходы по приобретению акций и иных форм участия в капитале</t>
  </si>
  <si>
    <t>ОбслДолгРез</t>
  </si>
  <si>
    <t>Приобретение работ, услуг всего</t>
  </si>
  <si>
    <t>СвНП</t>
  </si>
  <si>
    <t>m.nCol6Row832</t>
  </si>
  <si>
    <t>m.nCol6Row093</t>
  </si>
  <si>
    <t>Погашение заимствований от нерезидентов</t>
  </si>
  <si>
    <t>ВыбМатЗ</t>
  </si>
  <si>
    <t>Номер корректировки</t>
  </si>
  <si>
    <t>ГНИ4_УчредПолн</t>
  </si>
  <si>
    <t>m.nCol6Row097</t>
  </si>
  <si>
    <t>Файл обмена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</si>
  <si>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</si>
  <si>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</si>
  <si>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</si>
  <si>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</si>
  <si>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</si>
  <si>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ВыплЗайм</t>
  </si>
  <si>
    <t>ГлБух</t>
  </si>
  <si>
    <t>Столбец5Строка232</t>
  </si>
  <si>
    <t>Столбец6Строка175</t>
  </si>
  <si>
    <t>m.nCol4Row093</t>
  </si>
  <si>
    <t>510</t>
  </si>
  <si>
    <t>163</t>
  </si>
  <si>
    <t>Увеличение остатков по внутренним расчетам (Кт 030404510)</t>
  </si>
  <si>
    <t>ttoc(DATETIME())</t>
  </si>
  <si>
    <t>m.nCol5Row097</t>
  </si>
  <si>
    <t>ИзмОстСр</t>
  </si>
  <si>
    <t>РАСХОДЫ!</t>
  </si>
  <si>
    <t>m.nCol5Row832</t>
  </si>
  <si>
    <t>m.nCol5Row093</t>
  </si>
  <si>
    <t>Признак лица, подписавшего документ (1 - руководитель, 2 – уполномоченный представитель)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</si>
  <si>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</si>
  <si>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</si>
  <si>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</si>
  <si>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</si>
  <si>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</si>
  <si>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Расходы по приобретению основных средств</t>
  </si>
  <si>
    <t>Оплата труда и начисления на выплаты по оплате труда всего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</si>
  <si>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</si>
  <si>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</si>
  <si>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</si>
  <si>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</si>
  <si>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</si>
  <si>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</si>
  <si>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CreateDate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</si>
  <si>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</si>
  <si>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</si>
  <si>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Источники финансирования дефицита средств учреждения</t>
  </si>
  <si>
    <t>Отчетный период</t>
  </si>
  <si>
    <t>m.nCol6Row626</t>
  </si>
  <si>
    <t>m.nCol5Row521</t>
  </si>
  <si>
    <t>Столбец8Строка262</t>
  </si>
  <si>
    <t>m.nCol6Row212</t>
  </si>
  <si>
    <t>&lt;textout version="1.0" caption="Выгрузка в ГНИ 4"/&gt;</t>
  </si>
  <si>
    <t>GUIDPK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</si>
  <si>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</si>
  <si>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</si>
  <si>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</si>
  <si>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</si>
  <si>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</si>
  <si>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</si>
  <si>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ПеречГосОрг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</si>
  <si>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</si>
  <si>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</si>
  <si>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</si>
  <si>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</si>
  <si>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</si>
  <si>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typeFinancialSupport</t>
  </si>
  <si>
    <t>m.nCol5Row626</t>
  </si>
  <si>
    <t>m.nCol6Row521</t>
  </si>
  <si>
    <t>m.nCol5Row212</t>
  </si>
  <si>
    <t>m.nCol6Row525</t>
  </si>
  <si>
    <t>Столбец8Строка161</t>
  </si>
  <si>
    <t>Возвраты расходов и выплат обеспечений прошлых лет (стр. 300 (гр. 5 - 9) = стр. 900 (гр. 4 - 8)</t>
  </si>
  <si>
    <t>Юлия</t>
  </si>
  <si>
    <t>m.nCol7Row063</t>
  </si>
  <si>
    <t>БюджИнвест</t>
  </si>
  <si>
    <t>ИННЮЛ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</si>
  <si>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</si>
  <si>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</si>
  <si>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</si>
  <si>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</si>
  <si>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</si>
  <si>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</si>
  <si>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</si>
  <si>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Субсидии на выполнение государственного (муниципального) задания</t>
  </si>
  <si>
    <t>Исполнено плановых назначений через кассу учреждения</t>
  </si>
  <si>
    <t>Столбец8Строка095</t>
  </si>
  <si>
    <t>Столбец8Строка050</t>
  </si>
  <si>
    <t>ДохАктивВс</t>
  </si>
  <si>
    <t>Столбец6Строка103</t>
  </si>
  <si>
    <t>521</t>
  </si>
  <si>
    <t>152</t>
  </si>
  <si>
    <t>m.nCol4Row063</t>
  </si>
  <si>
    <t>Столбец7Строка040</t>
  </si>
  <si>
    <t>525</t>
  </si>
  <si>
    <t>ПеречБюджВс</t>
  </si>
  <si>
    <t>ВыбАкц</t>
  </si>
  <si>
    <t>Доходы от операций с активами всего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</si>
  <si>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</si>
  <si>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</si>
  <si>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</si>
  <si>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</si>
  <si>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</si>
  <si>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</si>
  <si>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</si>
  <si>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Наименование учреждения</t>
  </si>
  <si>
    <t>34</t>
  </si>
  <si>
    <t>m.nCol8Row525</t>
  </si>
  <si>
    <t>m.nCol7Row242</t>
  </si>
  <si>
    <t>m.nCol4Row102</t>
  </si>
  <si>
    <t>ПособГосУпр</t>
  </si>
  <si>
    <t>Номер контактного телефона</t>
  </si>
  <si>
    <t>Столбец8Строка271</t>
  </si>
  <si>
    <t>Исполнитель  ____________________     __________________</t>
  </si>
  <si>
    <t>РезИсполн!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</si>
  <si>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</si>
  <si>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</si>
  <si>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</si>
  <si>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</si>
  <si>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</si>
  <si>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</si>
  <si>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</si>
  <si>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</si>
  <si>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</si>
  <si>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Столбец4Строка901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</si>
  <si>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</si>
  <si>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</si>
  <si>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</si>
  <si>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</si>
  <si>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</si>
  <si>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</si>
  <si>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</si>
  <si>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</si>
  <si>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</si>
  <si>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</si>
  <si>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</si>
  <si>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</si>
  <si>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ИспНекасОп</t>
  </si>
  <si>
    <t>Фамилия, имя, отчество руководителя планово-экономической службы</t>
  </si>
  <si>
    <t>Код по ОКПО</t>
  </si>
  <si>
    <t>Alltrim(m.glBK)</t>
  </si>
  <si>
    <t>m.nCol4Row700</t>
  </si>
  <si>
    <t>Столбец6Строка250</t>
  </si>
  <si>
    <t>Столбец4Строка095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</si>
  <si>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</si>
  <si>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</si>
  <si>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</si>
  <si>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</si>
  <si>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</si>
  <si>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</si>
  <si>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ПеречКрГосОрг</t>
  </si>
  <si>
    <t>Бюджетные инвестиции</t>
  </si>
  <si>
    <t>ГНИ4_СвПред</t>
  </si>
  <si>
    <t>__p_DateGeneral = __p_Date - 1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</si>
  <si>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</si>
  <si>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</si>
  <si>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</si>
  <si>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</si>
  <si>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</si>
  <si>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</si>
  <si>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</si>
  <si>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</si>
  <si>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ВыбНПрА</t>
  </si>
  <si>
    <t>Отчество</t>
  </si>
  <si>
    <t>ГНИ4_Отчество</t>
  </si>
  <si>
    <t>курсовая разница</t>
  </si>
  <si>
    <t>ценных бумаг, кроме акций</t>
  </si>
  <si>
    <t>Курсовая разница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</si>
</sst>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0" fillId="3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32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" wrapText="1"/>
      <protection/>
    </xf>
    <xf numFmtId="0" fontId="4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4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48" xfId="0" applyNumberFormat="1" applyFont="1" applyFill="1" applyBorder="1" applyAlignment="1" applyProtection="1">
      <alignment horizontal="left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56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173" fontId="2" fillId="0" borderId="51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5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5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49" fontId="2" fillId="0" borderId="28" xfId="0" applyNumberFormat="1" applyFont="1" applyFill="1" applyBorder="1" applyAlignment="1" applyProtection="1">
      <alignment horizontal="centerContinuous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173" fontId="3" fillId="0" borderId="67" xfId="0" applyNumberFormat="1" applyFont="1" applyFill="1" applyBorder="1" applyAlignment="1" applyProtection="1">
      <alignment horizontal="centerContinuous"/>
      <protection/>
    </xf>
    <xf numFmtId="173" fontId="3" fillId="0" borderId="51" xfId="0" applyNumberFormat="1" applyFont="1" applyFill="1" applyBorder="1" applyAlignment="1" applyProtection="1">
      <alignment horizontal="centerContinuous"/>
      <protection/>
    </xf>
    <xf numFmtId="173" fontId="3" fillId="0" borderId="68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71" xfId="0" applyNumberFormat="1" applyFont="1" applyFill="1" applyBorder="1" applyAlignment="1" applyProtection="1">
      <alignment horizontal="centerContinuous"/>
      <protection/>
    </xf>
    <xf numFmtId="173" fontId="2" fillId="0" borderId="72" xfId="0" applyNumberFormat="1" applyFont="1" applyFill="1" applyBorder="1" applyAlignment="1" applyProtection="1">
      <alignment horizontal="centerContinuous"/>
      <protection/>
    </xf>
    <xf numFmtId="173" fontId="2" fillId="0" borderId="44" xfId="0" applyNumberFormat="1" applyFont="1" applyFill="1" applyBorder="1" applyAlignment="1" applyProtection="1">
      <alignment horizontal="center"/>
      <protection/>
    </xf>
    <xf numFmtId="0" fontId="0" fillId="41" borderId="0" xfId="0" applyNumberFormat="1" applyFont="1" applyFill="1" applyAlignment="1" applyProtection="1">
      <alignment/>
      <protection/>
    </xf>
    <xf numFmtId="0" fontId="0" fillId="41" borderId="0" xfId="0" applyNumberFormat="1" applyFont="1" applyFill="1" applyAlignment="1" applyProtection="1">
      <alignment wrapText="1"/>
      <protection/>
    </xf>
    <xf numFmtId="49" fontId="2" fillId="0" borderId="73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Continuous"/>
      <protection/>
    </xf>
    <xf numFmtId="173" fontId="2" fillId="0" borderId="18" xfId="0" applyNumberFormat="1" applyFont="1" applyFill="1" applyBorder="1" applyAlignment="1" applyProtection="1">
      <alignment horizontal="centerContinuous"/>
      <protection/>
    </xf>
    <xf numFmtId="173" fontId="2" fillId="0" borderId="74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4"/>
  <sheetViews>
    <sheetView tabSelected="1" zoomScalePageLayoutView="0" workbookViewId="0" topLeftCell="A86">
      <selection activeCell="E137" sqref="E137:E138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487</v>
      </c>
      <c r="B1" s="7"/>
      <c r="C1" s="7"/>
      <c r="D1" s="7"/>
      <c r="E1" s="7"/>
      <c r="F1" s="7"/>
      <c r="G1" s="7"/>
      <c r="H1" s="7"/>
      <c r="I1" s="7"/>
      <c r="J1" s="34"/>
    </row>
    <row r="2" spans="1:10" ht="15">
      <c r="A2" s="7" t="s">
        <v>1014</v>
      </c>
      <c r="B2" s="7"/>
      <c r="C2" s="7"/>
      <c r="D2" s="7"/>
      <c r="E2" s="7"/>
      <c r="F2" s="7"/>
      <c r="G2" s="7"/>
      <c r="H2" s="7"/>
      <c r="I2" s="7"/>
      <c r="J2" s="35" t="s">
        <v>94</v>
      </c>
    </row>
    <row r="3" spans="1:10" s="36" customFormat="1" ht="11.25">
      <c r="A3" s="37"/>
      <c r="B3" s="37"/>
      <c r="C3" s="37"/>
      <c r="D3" s="37"/>
      <c r="E3" s="37"/>
      <c r="F3" s="37"/>
      <c r="G3" s="37"/>
      <c r="H3" s="37"/>
      <c r="I3" s="38" t="s">
        <v>480</v>
      </c>
      <c r="J3" s="11" t="s">
        <v>913</v>
      </c>
    </row>
    <row r="4" spans="1:10" s="36" customFormat="1" ht="11.25">
      <c r="A4" s="37"/>
      <c r="B4" s="37"/>
      <c r="C4" s="37"/>
      <c r="D4" s="48" t="s">
        <v>484</v>
      </c>
      <c r="E4" s="48"/>
      <c r="F4" s="48"/>
      <c r="G4" s="37"/>
      <c r="H4" s="37"/>
      <c r="I4" s="39" t="s">
        <v>1182</v>
      </c>
      <c r="J4" s="14" t="s">
        <v>360</v>
      </c>
    </row>
    <row r="5" spans="1:10" ht="12.75">
      <c r="A5" s="37" t="s">
        <v>669</v>
      </c>
      <c r="B5" s="49" t="s">
        <v>918</v>
      </c>
      <c r="C5" s="49"/>
      <c r="D5" s="49"/>
      <c r="E5" s="49"/>
      <c r="F5" s="49"/>
      <c r="G5" s="49"/>
      <c r="H5" s="49"/>
      <c r="I5" s="2" t="s">
        <v>64</v>
      </c>
      <c r="J5" s="4" t="s">
        <v>474</v>
      </c>
    </row>
    <row r="6" spans="1:10" ht="12.75">
      <c r="A6" s="37" t="s">
        <v>105</v>
      </c>
      <c r="B6" s="37"/>
      <c r="C6" s="37"/>
      <c r="D6" s="37"/>
      <c r="E6" s="37"/>
      <c r="F6" s="37"/>
      <c r="G6" s="37"/>
      <c r="H6" s="37"/>
      <c r="I6" s="2"/>
      <c r="J6" s="4"/>
    </row>
    <row r="7" spans="1:10" ht="12.75">
      <c r="A7" s="37" t="s">
        <v>25</v>
      </c>
      <c r="B7" s="50" t="s">
        <v>9</v>
      </c>
      <c r="C7" s="50"/>
      <c r="D7" s="50"/>
      <c r="E7" s="50"/>
      <c r="F7" s="50"/>
      <c r="G7" s="50"/>
      <c r="H7" s="50"/>
      <c r="I7" s="2" t="s">
        <v>550</v>
      </c>
      <c r="J7" s="11" t="s">
        <v>55</v>
      </c>
    </row>
    <row r="8" spans="1:10" ht="12.75">
      <c r="A8" s="37" t="s">
        <v>315</v>
      </c>
      <c r="B8" s="37"/>
      <c r="C8" s="37"/>
      <c r="D8" s="37"/>
      <c r="E8" s="37"/>
      <c r="F8" s="37"/>
      <c r="G8" s="37"/>
      <c r="H8" s="37"/>
      <c r="I8" s="2" t="s">
        <v>64</v>
      </c>
      <c r="J8" s="52" t="s">
        <v>9</v>
      </c>
    </row>
    <row r="9" spans="1:10" ht="12.75">
      <c r="A9" s="37" t="s">
        <v>792</v>
      </c>
      <c r="B9" s="37"/>
      <c r="C9" s="37"/>
      <c r="D9" s="37"/>
      <c r="E9" s="37"/>
      <c r="F9" s="37"/>
      <c r="G9" s="37"/>
      <c r="H9" s="37"/>
      <c r="I9" s="2" t="s">
        <v>912</v>
      </c>
      <c r="J9" s="52" t="s">
        <v>9</v>
      </c>
    </row>
    <row r="10" spans="1:10" ht="12.75">
      <c r="A10" s="37" t="s">
        <v>447</v>
      </c>
      <c r="B10" s="51" t="s">
        <v>578</v>
      </c>
      <c r="C10" s="51"/>
      <c r="D10" s="51"/>
      <c r="E10" s="51"/>
      <c r="F10" s="51"/>
      <c r="G10" s="51"/>
      <c r="H10" s="51"/>
      <c r="I10" s="2"/>
      <c r="J10" s="52" t="s">
        <v>620</v>
      </c>
    </row>
    <row r="11" spans="1:10" ht="12.75">
      <c r="A11" s="37" t="s">
        <v>1207</v>
      </c>
      <c r="B11" s="37"/>
      <c r="C11" s="37"/>
      <c r="D11" s="37"/>
      <c r="E11" s="37"/>
      <c r="F11" s="37"/>
      <c r="G11" s="37"/>
      <c r="H11" s="37"/>
      <c r="I11" s="2"/>
      <c r="J11" s="11"/>
    </row>
    <row r="12" spans="1:10" ht="12.75">
      <c r="A12" s="37" t="s">
        <v>729</v>
      </c>
      <c r="B12" s="37"/>
      <c r="C12" s="37"/>
      <c r="D12" s="37"/>
      <c r="E12" s="37"/>
      <c r="F12" s="37"/>
      <c r="G12" s="37"/>
      <c r="H12" s="37"/>
      <c r="I12" s="2" t="s">
        <v>546</v>
      </c>
      <c r="J12" s="56" t="s">
        <v>951</v>
      </c>
    </row>
    <row r="13" spans="1:10" ht="15">
      <c r="A13" s="60"/>
      <c r="B13" s="60"/>
      <c r="C13" s="60"/>
      <c r="D13" s="34" t="s">
        <v>223</v>
      </c>
      <c r="E13" s="61"/>
      <c r="F13" s="61"/>
      <c r="G13" s="61"/>
      <c r="H13" s="61"/>
      <c r="I13" s="61"/>
      <c r="J13" s="62"/>
    </row>
    <row r="14" spans="1:10" ht="12.75">
      <c r="A14" s="15"/>
      <c r="B14" s="16" t="s">
        <v>273</v>
      </c>
      <c r="C14" s="16" t="s">
        <v>273</v>
      </c>
      <c r="D14" s="54" t="s">
        <v>499</v>
      </c>
      <c r="E14" s="58" t="s">
        <v>539</v>
      </c>
      <c r="F14" s="58"/>
      <c r="G14" s="58"/>
      <c r="H14" s="58"/>
      <c r="I14" s="59"/>
      <c r="J14" s="17" t="s">
        <v>810</v>
      </c>
    </row>
    <row r="15" spans="1:10" ht="12.75">
      <c r="A15" s="15" t="s">
        <v>767</v>
      </c>
      <c r="B15" s="16" t="s">
        <v>917</v>
      </c>
      <c r="C15" s="16" t="s">
        <v>1025</v>
      </c>
      <c r="D15" s="16" t="s">
        <v>242</v>
      </c>
      <c r="E15" s="22" t="s">
        <v>868</v>
      </c>
      <c r="F15" s="22" t="s">
        <v>252</v>
      </c>
      <c r="G15" s="22" t="s">
        <v>134</v>
      </c>
      <c r="H15" s="22" t="s">
        <v>1132</v>
      </c>
      <c r="I15" s="22" t="s">
        <v>365</v>
      </c>
      <c r="J15" s="17" t="s">
        <v>242</v>
      </c>
    </row>
    <row r="16" spans="1:10" ht="12.75">
      <c r="A16" s="3"/>
      <c r="B16" s="18" t="s">
        <v>165</v>
      </c>
      <c r="C16" s="16" t="s">
        <v>1091</v>
      </c>
      <c r="D16" s="18" t="s">
        <v>1178</v>
      </c>
      <c r="E16" s="54" t="s">
        <v>491</v>
      </c>
      <c r="F16" s="19" t="s">
        <v>491</v>
      </c>
      <c r="G16" s="19" t="s">
        <v>710</v>
      </c>
      <c r="H16" s="19" t="s">
        <v>941</v>
      </c>
      <c r="I16" s="19"/>
      <c r="J16" s="20" t="s">
        <v>1178</v>
      </c>
    </row>
    <row r="17" spans="1:10" ht="12.75">
      <c r="A17" s="13" t="s">
        <v>1197</v>
      </c>
      <c r="B17" s="23">
        <v>2</v>
      </c>
      <c r="C17" s="78" t="s">
        <v>306</v>
      </c>
      <c r="D17" s="13" t="s">
        <v>21</v>
      </c>
      <c r="E17" s="53" t="s">
        <v>928</v>
      </c>
      <c r="F17" s="24" t="s">
        <v>609</v>
      </c>
      <c r="G17" s="24" t="s">
        <v>314</v>
      </c>
      <c r="H17" s="25" t="s">
        <v>20</v>
      </c>
      <c r="I17" s="25" t="s">
        <v>927</v>
      </c>
      <c r="J17" s="21" t="s">
        <v>394</v>
      </c>
    </row>
    <row r="18" spans="1:10" ht="12.75">
      <c r="A18" s="70" t="s">
        <v>528</v>
      </c>
      <c r="B18" s="90" t="s">
        <v>100</v>
      </c>
      <c r="C18" s="89"/>
      <c r="D18" s="91">
        <f>D19+D22+D23+D24+D28+D37</f>
        <v>50385</v>
      </c>
      <c r="E18" s="91">
        <f>E19+E22+E23+E24+E28+E37</f>
        <v>50385</v>
      </c>
      <c r="F18" s="91">
        <f>F19+F22+F23+F24+F28+F37</f>
        <v>0</v>
      </c>
      <c r="G18" s="91">
        <f>G19+G22+G23+G24+G28+G37</f>
        <v>0</v>
      </c>
      <c r="H18" s="91">
        <f>H19+H22+H23+H24+H28+H37</f>
        <v>0</v>
      </c>
      <c r="I18" s="125">
        <f>E18+F18+G18+H18</f>
        <v>50385</v>
      </c>
      <c r="J18" s="141">
        <f>MAX(D18-I18,0)</f>
        <v>0</v>
      </c>
    </row>
    <row r="19" spans="1:10" ht="12.75">
      <c r="A19" s="71" t="s">
        <v>497</v>
      </c>
      <c r="B19" s="44" t="s">
        <v>853</v>
      </c>
      <c r="C19" s="21" t="s">
        <v>1063</v>
      </c>
      <c r="D19" s="29">
        <f>D21</f>
        <v>0</v>
      </c>
      <c r="E19" s="29">
        <f>E21</f>
        <v>0</v>
      </c>
      <c r="F19" s="29">
        <f>F21</f>
        <v>0</v>
      </c>
      <c r="G19" s="29">
        <f>G21</f>
        <v>0</v>
      </c>
      <c r="H19" s="29">
        <f>H21</f>
        <v>0</v>
      </c>
      <c r="I19" s="130">
        <f>E19+F19+G19+H19</f>
        <v>0</v>
      </c>
      <c r="J19" s="69">
        <f>MAX(D19-I19,0)</f>
        <v>0</v>
      </c>
    </row>
    <row r="20" spans="1:10" ht="12.75">
      <c r="A20" s="45" t="s">
        <v>68</v>
      </c>
      <c r="B20" s="44"/>
      <c r="C20" s="40"/>
      <c r="D20" s="29"/>
      <c r="E20" s="29"/>
      <c r="F20" s="29"/>
      <c r="G20" s="29"/>
      <c r="H20" s="29"/>
      <c r="I20" s="29"/>
      <c r="J20" s="33"/>
    </row>
    <row r="21" spans="1:10" ht="12.75">
      <c r="A21" s="46" t="s">
        <v>840</v>
      </c>
      <c r="B21" s="47" t="s">
        <v>542</v>
      </c>
      <c r="C21" s="41" t="s">
        <v>1063</v>
      </c>
      <c r="D21" s="30">
        <v>0</v>
      </c>
      <c r="E21" s="30">
        <v>0</v>
      </c>
      <c r="F21" s="30">
        <v>0</v>
      </c>
      <c r="G21" s="30">
        <v>0</v>
      </c>
      <c r="H21" s="123">
        <v>0</v>
      </c>
      <c r="I21" s="123">
        <f>E21+F21+G21+H21</f>
        <v>0</v>
      </c>
      <c r="J21" s="33">
        <f>MAX(D21-I21,0)</f>
        <v>0</v>
      </c>
    </row>
    <row r="22" spans="1:10" ht="12.75">
      <c r="A22" s="71" t="s">
        <v>1062</v>
      </c>
      <c r="B22" s="24" t="s">
        <v>19</v>
      </c>
      <c r="C22" s="21" t="s">
        <v>683</v>
      </c>
      <c r="D22" s="31">
        <v>50385</v>
      </c>
      <c r="E22" s="31">
        <v>50385</v>
      </c>
      <c r="F22" s="31">
        <v>0</v>
      </c>
      <c r="G22" s="31">
        <v>0</v>
      </c>
      <c r="H22" s="31">
        <v>0</v>
      </c>
      <c r="I22" s="130">
        <f>E22+F22+G22+H22</f>
        <v>50385</v>
      </c>
      <c r="J22" s="69">
        <f>MAX(D22-I22,0)</f>
        <v>0</v>
      </c>
    </row>
    <row r="23" spans="1:10" ht="24">
      <c r="A23" s="71" t="s">
        <v>1108</v>
      </c>
      <c r="B23" s="44" t="s">
        <v>388</v>
      </c>
      <c r="C23" s="40" t="s">
        <v>283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130">
        <f>E23+F23+G23+H23</f>
        <v>0</v>
      </c>
      <c r="J23" s="33">
        <f>MAX(D23-I23,0)</f>
        <v>0</v>
      </c>
    </row>
    <row r="24" spans="1:10" ht="12.75">
      <c r="A24" s="71" t="s">
        <v>443</v>
      </c>
      <c r="B24" s="44" t="s">
        <v>777</v>
      </c>
      <c r="C24" s="40" t="s">
        <v>524</v>
      </c>
      <c r="D24" s="29">
        <f>D26+D27</f>
        <v>0</v>
      </c>
      <c r="E24" s="29">
        <f>E26+E27</f>
        <v>0</v>
      </c>
      <c r="F24" s="29">
        <f>F26+F27</f>
        <v>0</v>
      </c>
      <c r="G24" s="29">
        <f>G26+G27</f>
        <v>0</v>
      </c>
      <c r="H24" s="29">
        <f>H26+H27</f>
        <v>0</v>
      </c>
      <c r="I24" s="130">
        <f>E24+F24+G24+H24</f>
        <v>0</v>
      </c>
      <c r="J24" s="69">
        <f>MAX(D24-I24,0)</f>
        <v>0</v>
      </c>
    </row>
    <row r="25" spans="1:10" ht="12.75">
      <c r="A25" s="45" t="s">
        <v>773</v>
      </c>
      <c r="B25" s="44"/>
      <c r="C25" s="40"/>
      <c r="D25" s="29"/>
      <c r="E25" s="29"/>
      <c r="F25" s="29"/>
      <c r="G25" s="29"/>
      <c r="H25" s="29"/>
      <c r="I25" s="29"/>
      <c r="J25" s="33"/>
    </row>
    <row r="26" spans="1:10" ht="22.5">
      <c r="A26" s="46" t="s">
        <v>682</v>
      </c>
      <c r="B26" s="47" t="s">
        <v>162</v>
      </c>
      <c r="C26" s="41" t="s">
        <v>1140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f>E26+F26+G26+H26</f>
        <v>0</v>
      </c>
      <c r="J26" s="33">
        <f>MAX(D26-I26,0)</f>
        <v>0</v>
      </c>
    </row>
    <row r="27" spans="1:10" ht="22.5">
      <c r="A27" s="72" t="s">
        <v>214</v>
      </c>
      <c r="B27" s="44" t="s">
        <v>1083</v>
      </c>
      <c r="C27" s="40" t="s">
        <v>213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>E27+F27+G27+H27</f>
        <v>0</v>
      </c>
      <c r="J27" s="69">
        <f>MAX(D27-I27,0)</f>
        <v>0</v>
      </c>
    </row>
    <row r="28" spans="1:10" ht="12.75">
      <c r="A28" s="71" t="s">
        <v>653</v>
      </c>
      <c r="B28" s="44" t="s">
        <v>694</v>
      </c>
      <c r="C28" s="40" t="s">
        <v>8</v>
      </c>
      <c r="D28" s="29">
        <f>D30+D31+D32+D33+D34+D35+D36</f>
        <v>0</v>
      </c>
      <c r="E28" s="29">
        <f>E30+E31+E32+E33+E34+E35+E36</f>
        <v>0</v>
      </c>
      <c r="F28" s="29">
        <f>F30+F31+F32+F33+F34+F35+F36</f>
        <v>0</v>
      </c>
      <c r="G28" s="29">
        <f>G30+G31+G32+G33+G34+G35+G36</f>
        <v>0</v>
      </c>
      <c r="H28" s="29">
        <f>H30+H31+H32+H33+H34+H35+H36</f>
        <v>0</v>
      </c>
      <c r="I28" s="29">
        <f>E28+F28+G28+H28</f>
        <v>0</v>
      </c>
      <c r="J28" s="69">
        <f>MAX(D28-I28,0)</f>
        <v>0</v>
      </c>
    </row>
    <row r="29" spans="1:10" ht="12.75">
      <c r="A29" s="45" t="s">
        <v>773</v>
      </c>
      <c r="B29" s="44"/>
      <c r="C29" s="40"/>
      <c r="D29" s="29"/>
      <c r="E29" s="29"/>
      <c r="F29" s="29"/>
      <c r="G29" s="29"/>
      <c r="H29" s="29"/>
      <c r="I29" s="29"/>
      <c r="J29" s="32"/>
    </row>
    <row r="30" spans="1:10" ht="12.75">
      <c r="A30" s="46" t="s">
        <v>295</v>
      </c>
      <c r="B30" s="47" t="s">
        <v>99</v>
      </c>
      <c r="C30" s="41" t="s">
        <v>1082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f aca="true" t="shared" si="0" ref="I30:I37">E30+F30+G30+H30</f>
        <v>0</v>
      </c>
      <c r="J30" s="33">
        <f aca="true" t="shared" si="1" ref="J30:J37">MAX(D30-I30,0)</f>
        <v>0</v>
      </c>
    </row>
    <row r="31" spans="1:10" ht="12.75">
      <c r="A31" s="72" t="s">
        <v>965</v>
      </c>
      <c r="B31" s="44" t="s">
        <v>1000</v>
      </c>
      <c r="C31" s="40" t="s">
        <v>93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f t="shared" si="0"/>
        <v>0</v>
      </c>
      <c r="J31" s="69">
        <f t="shared" si="1"/>
        <v>0</v>
      </c>
    </row>
    <row r="32" spans="1:10" ht="12.75">
      <c r="A32" s="72" t="s">
        <v>263</v>
      </c>
      <c r="B32" s="44" t="s">
        <v>700</v>
      </c>
      <c r="C32" s="40" t="s">
        <v>313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f t="shared" si="0"/>
        <v>0</v>
      </c>
      <c r="J32" s="69">
        <f t="shared" si="1"/>
        <v>0</v>
      </c>
    </row>
    <row r="33" spans="1:10" ht="12.75">
      <c r="A33" s="72" t="s">
        <v>430</v>
      </c>
      <c r="B33" s="44" t="s">
        <v>387</v>
      </c>
      <c r="C33" s="40" t="s">
        <v>1153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f t="shared" si="0"/>
        <v>0</v>
      </c>
      <c r="J33" s="69">
        <f t="shared" si="1"/>
        <v>0</v>
      </c>
    </row>
    <row r="34" spans="1:10" ht="12.75">
      <c r="A34" s="72" t="s">
        <v>79</v>
      </c>
      <c r="B34" s="44" t="s">
        <v>92</v>
      </c>
      <c r="C34" s="40" t="s">
        <v>510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f t="shared" si="0"/>
        <v>0</v>
      </c>
      <c r="J34" s="69">
        <f t="shared" si="1"/>
        <v>0</v>
      </c>
    </row>
    <row r="35" spans="1:10" ht="12.75">
      <c r="A35" s="72" t="s">
        <v>155</v>
      </c>
      <c r="B35" s="44" t="s">
        <v>1005</v>
      </c>
      <c r="C35" s="40" t="s">
        <v>262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f t="shared" si="0"/>
        <v>0</v>
      </c>
      <c r="J35" s="69">
        <f t="shared" si="1"/>
        <v>0</v>
      </c>
    </row>
    <row r="36" spans="1:10" ht="12.75">
      <c r="A36" s="72" t="s">
        <v>660</v>
      </c>
      <c r="B36" s="44" t="s">
        <v>699</v>
      </c>
      <c r="C36" s="40" t="s">
        <v>1040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f t="shared" si="0"/>
        <v>0</v>
      </c>
      <c r="J36" s="69">
        <f t="shared" si="1"/>
        <v>0</v>
      </c>
    </row>
    <row r="37" spans="1:10" ht="12.75">
      <c r="A37" s="71" t="s">
        <v>149</v>
      </c>
      <c r="B37" s="44" t="s">
        <v>599</v>
      </c>
      <c r="C37" s="40" t="s">
        <v>1206</v>
      </c>
      <c r="D37" s="29">
        <f>D39+D40+D41+D42</f>
        <v>0</v>
      </c>
      <c r="E37" s="29">
        <f>E39+E40+E41+E42</f>
        <v>0</v>
      </c>
      <c r="F37" s="29">
        <f>F39+F40+F41+F42</f>
        <v>0</v>
      </c>
      <c r="G37" s="29">
        <f>G39+G40+G41+G42</f>
        <v>0</v>
      </c>
      <c r="H37" s="29">
        <f>H39+H40+H41+H42</f>
        <v>0</v>
      </c>
      <c r="I37" s="29">
        <f t="shared" si="0"/>
        <v>0</v>
      </c>
      <c r="J37" s="69">
        <f t="shared" si="1"/>
        <v>0</v>
      </c>
    </row>
    <row r="38" spans="1:10" ht="12.75">
      <c r="A38" s="45" t="s">
        <v>68</v>
      </c>
      <c r="B38" s="44"/>
      <c r="C38" s="40"/>
      <c r="D38" s="29"/>
      <c r="E38" s="29"/>
      <c r="F38" s="29"/>
      <c r="G38" s="29"/>
      <c r="H38" s="29"/>
      <c r="I38" s="29"/>
      <c r="J38" s="32"/>
    </row>
    <row r="39" spans="1:10" ht="12.75">
      <c r="A39" s="46" t="s">
        <v>619</v>
      </c>
      <c r="B39" s="47" t="s">
        <v>911</v>
      </c>
      <c r="C39" s="41" t="s">
        <v>1206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f>E39+F39+G39+H39</f>
        <v>0</v>
      </c>
      <c r="J39" s="33">
        <f>MAX(D39-I39,0)</f>
        <v>0</v>
      </c>
    </row>
    <row r="40" spans="1:10" ht="22.5">
      <c r="A40" s="72" t="s">
        <v>509</v>
      </c>
      <c r="B40" s="44" t="s">
        <v>1205</v>
      </c>
      <c r="C40" s="40" t="s">
        <v>1206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f>E40+F40+G40+H40</f>
        <v>0</v>
      </c>
      <c r="J40" s="69">
        <f>MAX(D40-I40,0)</f>
        <v>0</v>
      </c>
    </row>
    <row r="41" spans="1:10" ht="12.75">
      <c r="A41" s="73" t="s">
        <v>46</v>
      </c>
      <c r="B41" s="44" t="s">
        <v>287</v>
      </c>
      <c r="C41" s="40" t="s">
        <v>1206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f>E41+F41+G41+H41</f>
        <v>0</v>
      </c>
      <c r="J41" s="69">
        <f>MAX(D41-I41,0)</f>
        <v>0</v>
      </c>
    </row>
    <row r="42" spans="1:10" ht="12.75">
      <c r="A42" s="72" t="s">
        <v>442</v>
      </c>
      <c r="B42" s="74" t="s">
        <v>596</v>
      </c>
      <c r="C42" s="42" t="s">
        <v>1206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124">
        <f>E42+F42+G42+H42</f>
        <v>0</v>
      </c>
      <c r="J42" s="28">
        <f>MAX(D42-I42,0)</f>
        <v>0</v>
      </c>
    </row>
    <row r="43" spans="1:10" s="55" customFormat="1" ht="15">
      <c r="A43" s="60"/>
      <c r="B43" s="60"/>
      <c r="C43" s="60"/>
      <c r="D43" s="34" t="s">
        <v>652</v>
      </c>
      <c r="E43" s="61"/>
      <c r="F43" s="61"/>
      <c r="G43" s="61"/>
      <c r="H43" s="61"/>
      <c r="I43" s="61"/>
      <c r="J43" s="63" t="s">
        <v>905</v>
      </c>
    </row>
    <row r="44" spans="1:10" s="55" customFormat="1" ht="11.25">
      <c r="A44" s="15"/>
      <c r="B44" s="16" t="s">
        <v>273</v>
      </c>
      <c r="C44" s="16" t="s">
        <v>273</v>
      </c>
      <c r="D44" s="16" t="s">
        <v>499</v>
      </c>
      <c r="E44" s="57" t="s">
        <v>539</v>
      </c>
      <c r="F44" s="58"/>
      <c r="G44" s="58"/>
      <c r="H44" s="58"/>
      <c r="I44" s="59"/>
      <c r="J44" s="17" t="s">
        <v>810</v>
      </c>
    </row>
    <row r="45" spans="1:10" s="55" customFormat="1" ht="11.25">
      <c r="A45" s="15" t="s">
        <v>767</v>
      </c>
      <c r="B45" s="16" t="s">
        <v>917</v>
      </c>
      <c r="C45" s="16" t="s">
        <v>1025</v>
      </c>
      <c r="D45" s="16" t="s">
        <v>242</v>
      </c>
      <c r="E45" s="22" t="s">
        <v>868</v>
      </c>
      <c r="F45" s="22" t="s">
        <v>252</v>
      </c>
      <c r="G45" s="22" t="s">
        <v>134</v>
      </c>
      <c r="H45" s="22" t="s">
        <v>1132</v>
      </c>
      <c r="I45" s="22" t="s">
        <v>365</v>
      </c>
      <c r="J45" s="17" t="s">
        <v>242</v>
      </c>
    </row>
    <row r="46" spans="1:10" s="55" customFormat="1" ht="11.25">
      <c r="A46" s="3"/>
      <c r="B46" s="18" t="s">
        <v>165</v>
      </c>
      <c r="C46" s="16" t="s">
        <v>1091</v>
      </c>
      <c r="D46" s="18" t="s">
        <v>1178</v>
      </c>
      <c r="E46" s="54" t="s">
        <v>491</v>
      </c>
      <c r="F46" s="19" t="s">
        <v>491</v>
      </c>
      <c r="G46" s="19" t="s">
        <v>710</v>
      </c>
      <c r="H46" s="19" t="s">
        <v>941</v>
      </c>
      <c r="I46" s="19"/>
      <c r="J46" s="20" t="s">
        <v>1178</v>
      </c>
    </row>
    <row r="47" spans="1:10" s="55" customFormat="1" ht="11.25">
      <c r="A47" s="13" t="s">
        <v>1197</v>
      </c>
      <c r="B47" s="23">
        <v>2</v>
      </c>
      <c r="C47" s="78" t="s">
        <v>306</v>
      </c>
      <c r="D47" s="13" t="s">
        <v>21</v>
      </c>
      <c r="E47" s="53" t="s">
        <v>928</v>
      </c>
      <c r="F47" s="24" t="s">
        <v>609</v>
      </c>
      <c r="G47" s="24" t="s">
        <v>314</v>
      </c>
      <c r="H47" s="25" t="s">
        <v>20</v>
      </c>
      <c r="I47" s="25" t="s">
        <v>927</v>
      </c>
      <c r="J47" s="21" t="s">
        <v>394</v>
      </c>
    </row>
    <row r="48" spans="1:10" s="55" customFormat="1" ht="11.25">
      <c r="A48" s="43" t="s">
        <v>934</v>
      </c>
      <c r="B48" s="88" t="s">
        <v>269</v>
      </c>
      <c r="C48" s="89" t="s">
        <v>8</v>
      </c>
      <c r="D48" s="81">
        <f>D50+D55+D63+D67+D76+D80+D84+D85+D91</f>
        <v>50542.04</v>
      </c>
      <c r="E48" s="81">
        <f>E50+E55+E63+E67+E76+E80+E84+E85+E91</f>
        <v>47338.84</v>
      </c>
      <c r="F48" s="81">
        <f>F50+F55+F63+F67+F76+F80+F84+F85+F91</f>
        <v>0</v>
      </c>
      <c r="G48" s="81">
        <f>G50+G55+G63+G67+G76+G80+G84+G85+G91</f>
        <v>0</v>
      </c>
      <c r="H48" s="81">
        <f>H50+H55+H63+H67+H76+H80+H84+H85+H91</f>
        <v>0</v>
      </c>
      <c r="I48" s="125">
        <f>E48+F48+G48+H48</f>
        <v>47338.84</v>
      </c>
      <c r="J48" s="26">
        <f>MAX(D48-I48,0)</f>
        <v>3203.2</v>
      </c>
    </row>
    <row r="49" spans="1:10" s="55" customFormat="1" ht="11.25">
      <c r="A49" s="75" t="s">
        <v>773</v>
      </c>
      <c r="B49" s="65"/>
      <c r="C49" s="21"/>
      <c r="D49" s="66"/>
      <c r="E49" s="66"/>
      <c r="F49" s="66"/>
      <c r="G49" s="66"/>
      <c r="H49" s="66"/>
      <c r="I49" s="66"/>
      <c r="J49" s="92"/>
    </row>
    <row r="50" spans="1:10" s="55" customFormat="1" ht="24">
      <c r="A50" s="76" t="s">
        <v>538</v>
      </c>
      <c r="B50" s="47" t="s">
        <v>766</v>
      </c>
      <c r="C50" s="41" t="s">
        <v>503</v>
      </c>
      <c r="D50" s="30">
        <f>D52+D53+D54</f>
        <v>940</v>
      </c>
      <c r="E50" s="30">
        <f>E52+E53+E54</f>
        <v>693.66</v>
      </c>
      <c r="F50" s="30">
        <f>F52+F53+F54</f>
        <v>0</v>
      </c>
      <c r="G50" s="30">
        <f>G52+G53+G54</f>
        <v>0</v>
      </c>
      <c r="H50" s="30">
        <f>H52+H53+H54</f>
        <v>0</v>
      </c>
      <c r="I50" s="123">
        <f>E50+F50+G50+H50</f>
        <v>693.66</v>
      </c>
      <c r="J50" s="33">
        <f>MAX(D50-I50,0)</f>
        <v>246.34</v>
      </c>
    </row>
    <row r="51" spans="1:10" s="55" customFormat="1" ht="11.25">
      <c r="A51" s="45" t="s">
        <v>773</v>
      </c>
      <c r="B51" s="24"/>
      <c r="C51" s="21"/>
      <c r="D51" s="31"/>
      <c r="E51" s="31"/>
      <c r="F51" s="31"/>
      <c r="G51" s="31"/>
      <c r="H51" s="31"/>
      <c r="I51" s="135"/>
      <c r="J51" s="32"/>
    </row>
    <row r="52" spans="1:10" s="55" customFormat="1" ht="11.25">
      <c r="A52" s="46" t="s">
        <v>583</v>
      </c>
      <c r="B52" s="47" t="s">
        <v>446</v>
      </c>
      <c r="C52" s="41" t="s">
        <v>820</v>
      </c>
      <c r="D52" s="30">
        <v>739</v>
      </c>
      <c r="E52" s="30">
        <v>544.9</v>
      </c>
      <c r="F52" s="30">
        <v>0</v>
      </c>
      <c r="G52" s="30">
        <v>0</v>
      </c>
      <c r="H52" s="30">
        <v>0</v>
      </c>
      <c r="I52" s="30">
        <f>E52+F52+G52+H52</f>
        <v>544.9</v>
      </c>
      <c r="J52" s="33">
        <f>MAX(D52-I52,0)</f>
        <v>194.1</v>
      </c>
    </row>
    <row r="53" spans="1:10" s="55" customFormat="1" ht="11.25">
      <c r="A53" s="72" t="s">
        <v>819</v>
      </c>
      <c r="B53" s="24" t="s">
        <v>141</v>
      </c>
      <c r="C53" s="21" t="s">
        <v>1130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29">
        <f>E53+F53+G53+H53</f>
        <v>0</v>
      </c>
      <c r="J53" s="69">
        <f>MAX(D53-I53,0)</f>
        <v>0</v>
      </c>
    </row>
    <row r="54" spans="1:10" s="55" customFormat="1" ht="11.25">
      <c r="A54" s="72" t="s">
        <v>479</v>
      </c>
      <c r="B54" s="44" t="s">
        <v>1070</v>
      </c>
      <c r="C54" s="40" t="s">
        <v>189</v>
      </c>
      <c r="D54" s="29">
        <v>201</v>
      </c>
      <c r="E54" s="29">
        <v>148.76</v>
      </c>
      <c r="F54" s="29">
        <v>0</v>
      </c>
      <c r="G54" s="29">
        <v>0</v>
      </c>
      <c r="H54" s="29">
        <v>0</v>
      </c>
      <c r="I54" s="29">
        <f>E54+F54+G54+H54</f>
        <v>148.76</v>
      </c>
      <c r="J54" s="69">
        <f>MAX(D54-I54,0)</f>
        <v>52.24</v>
      </c>
    </row>
    <row r="55" spans="1:10" s="55" customFormat="1" ht="12">
      <c r="A55" s="71" t="s">
        <v>148</v>
      </c>
      <c r="B55" s="44" t="s">
        <v>981</v>
      </c>
      <c r="C55" s="40" t="s">
        <v>728</v>
      </c>
      <c r="D55" s="29">
        <f>D57+D58+D59+D60+D61+D62</f>
        <v>0</v>
      </c>
      <c r="E55" s="29">
        <f>E57+E58+E59+E60+E61+E62</f>
        <v>0</v>
      </c>
      <c r="F55" s="29">
        <f>F57+F58+F59+F60+F61+F62</f>
        <v>0</v>
      </c>
      <c r="G55" s="29">
        <f>G57+G58+G59+G60+G61+G62</f>
        <v>0</v>
      </c>
      <c r="H55" s="29">
        <f>H57+H58+H59+H60+H61+H62</f>
        <v>0</v>
      </c>
      <c r="I55" s="29">
        <f>E55+F55+G55+H55</f>
        <v>0</v>
      </c>
      <c r="J55" s="69">
        <f>MAX(D55-I55,0)</f>
        <v>0</v>
      </c>
    </row>
    <row r="56" spans="1:10" s="55" customFormat="1" ht="11.25">
      <c r="A56" s="45" t="s">
        <v>773</v>
      </c>
      <c r="B56" s="44"/>
      <c r="C56" s="40"/>
      <c r="D56" s="29"/>
      <c r="E56" s="29"/>
      <c r="F56" s="29"/>
      <c r="G56" s="29"/>
      <c r="H56" s="29"/>
      <c r="I56" s="29"/>
      <c r="J56" s="32"/>
    </row>
    <row r="57" spans="1:10" s="55" customFormat="1" ht="11.25">
      <c r="A57" s="46" t="s">
        <v>727</v>
      </c>
      <c r="B57" s="47" t="s">
        <v>78</v>
      </c>
      <c r="C57" s="41" t="s">
        <v>433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f aca="true" t="shared" si="2" ref="I57:I63">E57+F57+G57+H57</f>
        <v>0</v>
      </c>
      <c r="J57" s="33">
        <f aca="true" t="shared" si="3" ref="J57:J63">MAX(D57-I57,0)</f>
        <v>0</v>
      </c>
    </row>
    <row r="58" spans="1:10" s="55" customFormat="1" ht="11.25">
      <c r="A58" s="72" t="s">
        <v>312</v>
      </c>
      <c r="B58" s="44" t="s">
        <v>371</v>
      </c>
      <c r="C58" s="40" t="s">
        <v>133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f t="shared" si="2"/>
        <v>0</v>
      </c>
      <c r="J58" s="69">
        <f t="shared" si="3"/>
        <v>0</v>
      </c>
    </row>
    <row r="59" spans="1:10" s="55" customFormat="1" ht="11.25">
      <c r="A59" s="72" t="s">
        <v>1039</v>
      </c>
      <c r="B59" s="44" t="s">
        <v>675</v>
      </c>
      <c r="C59" s="40" t="s">
        <v>1038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f t="shared" si="2"/>
        <v>0</v>
      </c>
      <c r="J59" s="69">
        <f t="shared" si="3"/>
        <v>0</v>
      </c>
    </row>
    <row r="60" spans="1:10" s="55" customFormat="1" ht="11.25">
      <c r="A60" s="72" t="s">
        <v>502</v>
      </c>
      <c r="B60" s="77" t="s">
        <v>987</v>
      </c>
      <c r="C60" s="67" t="s">
        <v>740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29">
        <f t="shared" si="2"/>
        <v>0</v>
      </c>
      <c r="J60" s="69">
        <f t="shared" si="3"/>
        <v>0</v>
      </c>
    </row>
    <row r="61" spans="1:10" s="55" customFormat="1" ht="11.25">
      <c r="A61" s="73" t="s">
        <v>411</v>
      </c>
      <c r="B61" s="77" t="s">
        <v>75</v>
      </c>
      <c r="C61" s="67" t="s">
        <v>429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29">
        <f t="shared" si="2"/>
        <v>0</v>
      </c>
      <c r="J61" s="69">
        <f t="shared" si="3"/>
        <v>0</v>
      </c>
    </row>
    <row r="62" spans="1:10" s="55" customFormat="1" ht="11.25">
      <c r="A62" s="72" t="s">
        <v>1185</v>
      </c>
      <c r="B62" s="24" t="s">
        <v>369</v>
      </c>
      <c r="C62" s="21" t="s">
        <v>126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29">
        <f t="shared" si="2"/>
        <v>0</v>
      </c>
      <c r="J62" s="69">
        <f t="shared" si="3"/>
        <v>0</v>
      </c>
    </row>
    <row r="63" spans="1:10" s="55" customFormat="1" ht="12">
      <c r="A63" s="71" t="s">
        <v>957</v>
      </c>
      <c r="B63" s="44" t="s">
        <v>839</v>
      </c>
      <c r="C63" s="40" t="s">
        <v>969</v>
      </c>
      <c r="D63" s="68">
        <f>D65+D66</f>
        <v>0</v>
      </c>
      <c r="E63" s="68">
        <f>E65+E66</f>
        <v>0</v>
      </c>
      <c r="F63" s="68">
        <f>F65+F66</f>
        <v>0</v>
      </c>
      <c r="G63" s="68">
        <f>G65+G66</f>
        <v>0</v>
      </c>
      <c r="H63" s="68">
        <f>H65+H66</f>
        <v>0</v>
      </c>
      <c r="I63" s="29">
        <f t="shared" si="2"/>
        <v>0</v>
      </c>
      <c r="J63" s="69">
        <f t="shared" si="3"/>
        <v>0</v>
      </c>
    </row>
    <row r="64" spans="1:10" s="55" customFormat="1" ht="11.25">
      <c r="A64" s="45" t="s">
        <v>773</v>
      </c>
      <c r="B64" s="44"/>
      <c r="C64" s="40"/>
      <c r="D64" s="31"/>
      <c r="E64" s="29"/>
      <c r="F64" s="29"/>
      <c r="G64" s="29"/>
      <c r="H64" s="29"/>
      <c r="I64" s="29"/>
      <c r="J64" s="32"/>
    </row>
    <row r="65" spans="1:10" s="55" customFormat="1" ht="22.5">
      <c r="A65" s="46" t="s">
        <v>588</v>
      </c>
      <c r="B65" s="47" t="s">
        <v>519</v>
      </c>
      <c r="C65" s="41" t="s">
        <v>54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f>E65+F65+G65+H65</f>
        <v>0</v>
      </c>
      <c r="J65" s="33">
        <f>MAX(D65-I65,0)</f>
        <v>0</v>
      </c>
    </row>
    <row r="66" spans="1:10" s="55" customFormat="1" ht="22.5">
      <c r="A66" s="72" t="s">
        <v>445</v>
      </c>
      <c r="B66" s="24" t="s">
        <v>210</v>
      </c>
      <c r="C66" s="21" t="s">
        <v>358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29">
        <f>E66+F66+G66+H66</f>
        <v>0</v>
      </c>
      <c r="J66" s="69">
        <f>MAX(D66-I66,0)</f>
        <v>0</v>
      </c>
    </row>
    <row r="67" spans="1:10" s="55" customFormat="1" ht="12">
      <c r="A67" s="71" t="s">
        <v>1090</v>
      </c>
      <c r="B67" s="44" t="s">
        <v>503</v>
      </c>
      <c r="C67" s="40" t="s">
        <v>572</v>
      </c>
      <c r="D67" s="68">
        <f>D69+D70</f>
        <v>0</v>
      </c>
      <c r="E67" s="68">
        <f>E69+E70</f>
        <v>0</v>
      </c>
      <c r="F67" s="68">
        <f>F69+F70</f>
        <v>0</v>
      </c>
      <c r="G67" s="68">
        <f>G69+G70</f>
        <v>0</v>
      </c>
      <c r="H67" s="68">
        <f>H69+H70</f>
        <v>0</v>
      </c>
      <c r="I67" s="29">
        <f>E67+F67+G67+H67</f>
        <v>0</v>
      </c>
      <c r="J67" s="69">
        <f>MAX(D67-I67,0)</f>
        <v>0</v>
      </c>
    </row>
    <row r="68" spans="1:10" s="55" customFormat="1" ht="11.25">
      <c r="A68" s="45" t="s">
        <v>773</v>
      </c>
      <c r="B68" s="44"/>
      <c r="C68" s="40"/>
      <c r="D68" s="29"/>
      <c r="E68" s="29"/>
      <c r="F68" s="29"/>
      <c r="G68" s="29"/>
      <c r="H68" s="29"/>
      <c r="I68" s="29"/>
      <c r="J68" s="32"/>
    </row>
    <row r="69" spans="1:10" s="55" customFormat="1" ht="22.5">
      <c r="A69" s="46" t="s">
        <v>200</v>
      </c>
      <c r="B69" s="47" t="s">
        <v>820</v>
      </c>
      <c r="C69" s="41" t="s">
        <v>898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1">
        <f>E69+F69+G69+H69</f>
        <v>0</v>
      </c>
      <c r="J69" s="33">
        <f>MAX(D69-I69,0)</f>
        <v>0</v>
      </c>
    </row>
    <row r="70" spans="1:10" s="55" customFormat="1" ht="33.75">
      <c r="A70" s="72" t="s">
        <v>1094</v>
      </c>
      <c r="B70" s="74" t="s">
        <v>1130</v>
      </c>
      <c r="C70" s="42" t="s">
        <v>1196</v>
      </c>
      <c r="D70" s="27">
        <v>0</v>
      </c>
      <c r="E70" s="27">
        <v>0</v>
      </c>
      <c r="F70" s="27">
        <v>0</v>
      </c>
      <c r="G70" s="27">
        <v>0</v>
      </c>
      <c r="H70" s="124">
        <v>0</v>
      </c>
      <c r="I70" s="27">
        <f>E70+F70+G70+H70</f>
        <v>0</v>
      </c>
      <c r="J70" s="28">
        <f>MAX(D70-I70,0)</f>
        <v>0</v>
      </c>
    </row>
    <row r="71" spans="1:10" s="55" customFormat="1" ht="15">
      <c r="A71" s="60"/>
      <c r="B71" s="60"/>
      <c r="C71" s="60"/>
      <c r="D71" s="34"/>
      <c r="E71" s="61"/>
      <c r="F71" s="61"/>
      <c r="G71" s="61"/>
      <c r="H71" s="61"/>
      <c r="I71" s="61"/>
      <c r="J71" s="63" t="s">
        <v>582</v>
      </c>
    </row>
    <row r="72" spans="1:10" s="55" customFormat="1" ht="11.25">
      <c r="A72" s="15"/>
      <c r="B72" s="16" t="s">
        <v>273</v>
      </c>
      <c r="C72" s="16" t="s">
        <v>273</v>
      </c>
      <c r="D72" s="16" t="s">
        <v>499</v>
      </c>
      <c r="E72" s="57" t="s">
        <v>539</v>
      </c>
      <c r="F72" s="58"/>
      <c r="G72" s="58"/>
      <c r="H72" s="58"/>
      <c r="I72" s="59"/>
      <c r="J72" s="17" t="s">
        <v>810</v>
      </c>
    </row>
    <row r="73" spans="1:10" s="55" customFormat="1" ht="11.25">
      <c r="A73" s="15" t="s">
        <v>767</v>
      </c>
      <c r="B73" s="16" t="s">
        <v>917</v>
      </c>
      <c r="C73" s="16" t="s">
        <v>1025</v>
      </c>
      <c r="D73" s="16" t="s">
        <v>242</v>
      </c>
      <c r="E73" s="22" t="s">
        <v>868</v>
      </c>
      <c r="F73" s="22" t="s">
        <v>252</v>
      </c>
      <c r="G73" s="22" t="s">
        <v>134</v>
      </c>
      <c r="H73" s="22" t="s">
        <v>1132</v>
      </c>
      <c r="I73" s="22" t="s">
        <v>365</v>
      </c>
      <c r="J73" s="17" t="s">
        <v>242</v>
      </c>
    </row>
    <row r="74" spans="1:10" s="55" customFormat="1" ht="11.25">
      <c r="A74" s="15"/>
      <c r="B74" s="18" t="s">
        <v>165</v>
      </c>
      <c r="C74" s="16" t="s">
        <v>1091</v>
      </c>
      <c r="D74" s="18" t="s">
        <v>1178</v>
      </c>
      <c r="E74" s="54" t="s">
        <v>491</v>
      </c>
      <c r="F74" s="19" t="s">
        <v>491</v>
      </c>
      <c r="G74" s="19" t="s">
        <v>710</v>
      </c>
      <c r="H74" s="19" t="s">
        <v>941</v>
      </c>
      <c r="I74" s="19"/>
      <c r="J74" s="20" t="s">
        <v>1178</v>
      </c>
    </row>
    <row r="75" spans="1:10" s="55" customFormat="1" ht="11.25">
      <c r="A75" s="77" t="s">
        <v>1197</v>
      </c>
      <c r="B75" s="83">
        <v>2</v>
      </c>
      <c r="C75" s="78" t="s">
        <v>306</v>
      </c>
      <c r="D75" s="13" t="s">
        <v>21</v>
      </c>
      <c r="E75" s="78" t="s">
        <v>928</v>
      </c>
      <c r="F75" s="24" t="s">
        <v>609</v>
      </c>
      <c r="G75" s="24" t="s">
        <v>314</v>
      </c>
      <c r="H75" s="25" t="s">
        <v>20</v>
      </c>
      <c r="I75" s="25" t="s">
        <v>927</v>
      </c>
      <c r="J75" s="21" t="s">
        <v>394</v>
      </c>
    </row>
    <row r="76" spans="1:10" s="55" customFormat="1" ht="12">
      <c r="A76" s="79" t="s">
        <v>112</v>
      </c>
      <c r="B76" s="80" t="s">
        <v>969</v>
      </c>
      <c r="C76" s="128" t="s">
        <v>195</v>
      </c>
      <c r="D76" s="129">
        <f>D78+D79</f>
        <v>0</v>
      </c>
      <c r="E76" s="129">
        <f>E78+E79</f>
        <v>0</v>
      </c>
      <c r="F76" s="129">
        <f>F78+F79</f>
        <v>0</v>
      </c>
      <c r="G76" s="129">
        <f>G78+G79</f>
        <v>0</v>
      </c>
      <c r="H76" s="129">
        <f>H78+H79</f>
        <v>0</v>
      </c>
      <c r="I76" s="129">
        <f>E76+F76+G76+H76</f>
        <v>0</v>
      </c>
      <c r="J76" s="26">
        <f>MAX(D76-I76,0)</f>
        <v>0</v>
      </c>
    </row>
    <row r="77" spans="1:10" s="55" customFormat="1" ht="11.25">
      <c r="A77" s="75" t="s">
        <v>773</v>
      </c>
      <c r="B77" s="82"/>
      <c r="C77" s="21"/>
      <c r="D77" s="64"/>
      <c r="E77" s="64"/>
      <c r="F77" s="64"/>
      <c r="G77" s="64"/>
      <c r="H77" s="64"/>
      <c r="I77" s="64"/>
      <c r="J77" s="92"/>
    </row>
    <row r="78" spans="1:10" s="55" customFormat="1" ht="22.5">
      <c r="A78" s="46" t="s">
        <v>179</v>
      </c>
      <c r="B78" s="47" t="s">
        <v>358</v>
      </c>
      <c r="C78" s="41" t="s">
        <v>814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f>E78+F78+G78+H78</f>
        <v>0</v>
      </c>
      <c r="J78" s="33">
        <f>MAX(D78-I78,0)</f>
        <v>0</v>
      </c>
    </row>
    <row r="79" spans="1:10" s="55" customFormat="1" ht="11.25">
      <c r="A79" s="72" t="s">
        <v>874</v>
      </c>
      <c r="B79" s="24" t="s">
        <v>659</v>
      </c>
      <c r="C79" s="21" t="s">
        <v>508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29">
        <f>E79+F79+G79+H79</f>
        <v>0</v>
      </c>
      <c r="J79" s="69">
        <f>MAX(D79-I79,0)</f>
        <v>0</v>
      </c>
    </row>
    <row r="80" spans="1:10" s="55" customFormat="1" ht="12">
      <c r="A80" s="71" t="s">
        <v>956</v>
      </c>
      <c r="B80" s="44" t="s">
        <v>572</v>
      </c>
      <c r="C80" s="40" t="s">
        <v>1046</v>
      </c>
      <c r="D80" s="68">
        <f>D82+D83</f>
        <v>0</v>
      </c>
      <c r="E80" s="68">
        <f>E82+E83</f>
        <v>0</v>
      </c>
      <c r="F80" s="68">
        <f>F82+F83</f>
        <v>0</v>
      </c>
      <c r="G80" s="68">
        <f>G82+G83</f>
        <v>0</v>
      </c>
      <c r="H80" s="68">
        <f>H82+H83</f>
        <v>0</v>
      </c>
      <c r="I80" s="29">
        <f>E80+F80+G80+H80</f>
        <v>0</v>
      </c>
      <c r="J80" s="69">
        <f>MAX(D80-I80,0)</f>
        <v>0</v>
      </c>
    </row>
    <row r="81" spans="1:10" s="55" customFormat="1" ht="11.25">
      <c r="A81" s="45" t="s">
        <v>773</v>
      </c>
      <c r="B81" s="44"/>
      <c r="C81" s="40"/>
      <c r="D81" s="29"/>
      <c r="E81" s="29"/>
      <c r="F81" s="29"/>
      <c r="G81" s="29"/>
      <c r="H81" s="29"/>
      <c r="I81" s="29"/>
      <c r="J81" s="32"/>
    </row>
    <row r="82" spans="1:10" s="55" customFormat="1" ht="11.25">
      <c r="A82" s="84" t="s">
        <v>627</v>
      </c>
      <c r="B82" s="47" t="s">
        <v>1196</v>
      </c>
      <c r="C82" s="41" t="s">
        <v>428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f>E82+F82+G82+H82</f>
        <v>0</v>
      </c>
      <c r="J82" s="33">
        <f>MAX(D82-I82,0)</f>
        <v>0</v>
      </c>
    </row>
    <row r="83" spans="1:10" s="55" customFormat="1" ht="22.5">
      <c r="A83" s="46" t="s">
        <v>532</v>
      </c>
      <c r="B83" s="47" t="s">
        <v>261</v>
      </c>
      <c r="C83" s="41" t="s">
        <v>739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29">
        <f>E83+F83+G83+H83</f>
        <v>0</v>
      </c>
      <c r="J83" s="69">
        <f>MAX(D83-I83,0)</f>
        <v>0</v>
      </c>
    </row>
    <row r="84" spans="1:10" s="55" customFormat="1" ht="12">
      <c r="A84" s="71" t="s">
        <v>460</v>
      </c>
      <c r="B84" s="44" t="s">
        <v>195</v>
      </c>
      <c r="C84" s="40" t="s">
        <v>1129</v>
      </c>
      <c r="D84" s="29">
        <v>35</v>
      </c>
      <c r="E84" s="29">
        <v>35</v>
      </c>
      <c r="F84" s="29">
        <v>0</v>
      </c>
      <c r="G84" s="29">
        <v>0</v>
      </c>
      <c r="H84" s="29">
        <v>0</v>
      </c>
      <c r="I84" s="29">
        <f>E84+F84+G84+H84</f>
        <v>35</v>
      </c>
      <c r="J84" s="69">
        <f>MAX(D84-I84,0)</f>
        <v>0</v>
      </c>
    </row>
    <row r="85" spans="1:10" s="55" customFormat="1" ht="24">
      <c r="A85" s="71" t="s">
        <v>720</v>
      </c>
      <c r="B85" s="44" t="s">
        <v>1046</v>
      </c>
      <c r="C85" s="40" t="s">
        <v>36</v>
      </c>
      <c r="D85" s="68">
        <f>D87+D88+D89+D90</f>
        <v>49567.04</v>
      </c>
      <c r="E85" s="68">
        <f>E87+E88+E89+E90</f>
        <v>46610.18</v>
      </c>
      <c r="F85" s="68">
        <f>F87+F88+F89+F90</f>
        <v>0</v>
      </c>
      <c r="G85" s="68">
        <f>G87+G88+G89+G90</f>
        <v>0</v>
      </c>
      <c r="H85" s="68">
        <f>H87+H88+H89+H90</f>
        <v>0</v>
      </c>
      <c r="I85" s="29">
        <f>E85+F85+G85+H85</f>
        <v>46610.18</v>
      </c>
      <c r="J85" s="69">
        <f>MAX(D85-I85,0)</f>
        <v>2956.86</v>
      </c>
    </row>
    <row r="86" spans="1:10" s="55" customFormat="1" ht="11.25">
      <c r="A86" s="45" t="s">
        <v>773</v>
      </c>
      <c r="B86" s="44"/>
      <c r="C86" s="40"/>
      <c r="D86" s="29"/>
      <c r="E86" s="29"/>
      <c r="F86" s="29"/>
      <c r="G86" s="29"/>
      <c r="H86" s="29"/>
      <c r="I86" s="29"/>
      <c r="J86" s="32"/>
    </row>
    <row r="87" spans="1:10" s="55" customFormat="1" ht="11.25">
      <c r="A87" s="46" t="s">
        <v>706</v>
      </c>
      <c r="B87" s="24" t="s">
        <v>125</v>
      </c>
      <c r="C87" s="21" t="s">
        <v>415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0">
        <f>E87+F87+G87+H87</f>
        <v>0</v>
      </c>
      <c r="J87" s="33">
        <f>MAX(D87-I87,0)</f>
        <v>0</v>
      </c>
    </row>
    <row r="88" spans="1:10" s="55" customFormat="1" ht="11.25">
      <c r="A88" s="85" t="s">
        <v>863</v>
      </c>
      <c r="B88" s="86" t="s">
        <v>428</v>
      </c>
      <c r="C88" s="67" t="s">
        <v>803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29">
        <f>E88+F88+G88+H88</f>
        <v>0</v>
      </c>
      <c r="J88" s="69">
        <f>MAX(D88-I88,0)</f>
        <v>0</v>
      </c>
    </row>
    <row r="89" spans="1:10" s="55" customFormat="1" ht="11.25">
      <c r="A89" s="85" t="s">
        <v>746</v>
      </c>
      <c r="B89" s="86" t="s">
        <v>739</v>
      </c>
      <c r="C89" s="67" t="s">
        <v>1172</v>
      </c>
      <c r="D89" s="68">
        <v>0</v>
      </c>
      <c r="E89" s="68">
        <v>0</v>
      </c>
      <c r="F89" s="68">
        <v>0</v>
      </c>
      <c r="G89" s="68">
        <v>0</v>
      </c>
      <c r="H89" s="68">
        <v>0</v>
      </c>
      <c r="I89" s="29">
        <f>E89+F89+G89+H89</f>
        <v>0</v>
      </c>
      <c r="J89" s="69">
        <f>MAX(D89-I89,0)</f>
        <v>0</v>
      </c>
    </row>
    <row r="90" spans="1:10" s="55" customFormat="1" ht="11.25">
      <c r="A90" s="85" t="s">
        <v>1031</v>
      </c>
      <c r="B90" s="86" t="s">
        <v>1037</v>
      </c>
      <c r="C90" s="67" t="s">
        <v>341</v>
      </c>
      <c r="D90" s="68">
        <v>49567.04</v>
      </c>
      <c r="E90" s="68">
        <v>46610.18</v>
      </c>
      <c r="F90" s="68">
        <v>0</v>
      </c>
      <c r="G90" s="68">
        <v>0</v>
      </c>
      <c r="H90" s="68">
        <v>0</v>
      </c>
      <c r="I90" s="29">
        <f>E90+F90+G90+H90</f>
        <v>46610.18</v>
      </c>
      <c r="J90" s="69">
        <f>MAX(D90-I90,0)</f>
        <v>2956.86</v>
      </c>
    </row>
    <row r="91" spans="1:10" s="55" customFormat="1" ht="24">
      <c r="A91" s="71" t="s">
        <v>240</v>
      </c>
      <c r="B91" s="44" t="s">
        <v>651</v>
      </c>
      <c r="C91" s="40" t="s">
        <v>674</v>
      </c>
      <c r="D91" s="68">
        <f>D93+D94+D95</f>
        <v>0</v>
      </c>
      <c r="E91" s="68">
        <f>E93+E94+E95</f>
        <v>0</v>
      </c>
      <c r="F91" s="68">
        <f>F93+F94+F95</f>
        <v>0</v>
      </c>
      <c r="G91" s="68">
        <f>G93+G94+G95</f>
        <v>0</v>
      </c>
      <c r="H91" s="68">
        <f>H93+H94+H95</f>
        <v>0</v>
      </c>
      <c r="I91" s="29">
        <f>E91+F91+G91+H91</f>
        <v>0</v>
      </c>
      <c r="J91" s="69">
        <f>MAX(D91-I91,0)</f>
        <v>0</v>
      </c>
    </row>
    <row r="92" spans="1:10" s="55" customFormat="1" ht="11.25">
      <c r="A92" s="45" t="s">
        <v>68</v>
      </c>
      <c r="B92" s="44"/>
      <c r="C92" s="40"/>
      <c r="D92" s="29"/>
      <c r="E92" s="29"/>
      <c r="F92" s="29"/>
      <c r="G92" s="29"/>
      <c r="H92" s="29"/>
      <c r="I92" s="29"/>
      <c r="J92" s="32"/>
    </row>
    <row r="93" spans="1:10" s="55" customFormat="1" ht="11.25">
      <c r="A93" s="46" t="s">
        <v>1215</v>
      </c>
      <c r="B93" s="24" t="s">
        <v>359</v>
      </c>
      <c r="C93" s="21" t="s">
        <v>212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0">
        <f>E93+F93+G93+H93</f>
        <v>0</v>
      </c>
      <c r="J93" s="33">
        <f>MAX(D93-I93,0)</f>
        <v>0</v>
      </c>
    </row>
    <row r="94" spans="1:10" s="55" customFormat="1" ht="11.25">
      <c r="A94" s="85" t="s">
        <v>541</v>
      </c>
      <c r="B94" s="86" t="s">
        <v>59</v>
      </c>
      <c r="C94" s="67" t="s">
        <v>595</v>
      </c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29">
        <f>E94+F94+G94+H94</f>
        <v>0</v>
      </c>
      <c r="J94" s="69">
        <f>MAX(D94-I94,0)</f>
        <v>0</v>
      </c>
    </row>
    <row r="95" spans="1:10" s="55" customFormat="1" ht="11.25">
      <c r="A95" s="85" t="s">
        <v>199</v>
      </c>
      <c r="B95" s="87" t="s">
        <v>964</v>
      </c>
      <c r="C95" s="40" t="s">
        <v>761</v>
      </c>
      <c r="D95" s="29">
        <v>0</v>
      </c>
      <c r="E95" s="29">
        <v>0</v>
      </c>
      <c r="F95" s="29">
        <v>0</v>
      </c>
      <c r="G95" s="29">
        <v>0</v>
      </c>
      <c r="H95" s="130">
        <v>0</v>
      </c>
      <c r="I95" s="29">
        <f>E95+F95+G95+H95</f>
        <v>0</v>
      </c>
      <c r="J95" s="32">
        <f>MAX(D95-I95,0)</f>
        <v>0</v>
      </c>
    </row>
    <row r="96" spans="1:10" s="55" customFormat="1" ht="36">
      <c r="A96" s="71" t="s">
        <v>1121</v>
      </c>
      <c r="B96" s="134" t="s">
        <v>36</v>
      </c>
      <c r="C96" s="53" t="s">
        <v>8</v>
      </c>
      <c r="D96" s="183"/>
      <c r="E96" s="68">
        <f>D144</f>
        <v>0</v>
      </c>
      <c r="F96" s="68">
        <f>E144</f>
        <v>0</v>
      </c>
      <c r="G96" s="68">
        <f>F144</f>
        <v>0</v>
      </c>
      <c r="H96" s="139">
        <f>G144</f>
        <v>0</v>
      </c>
      <c r="I96" s="27">
        <f>H144</f>
        <v>0</v>
      </c>
      <c r="J96" s="136"/>
    </row>
    <row r="97" spans="1:10" s="55" customFormat="1" ht="6" customHeight="1">
      <c r="A97" s="85"/>
      <c r="B97" s="113"/>
      <c r="C97" s="13"/>
      <c r="D97" s="114"/>
      <c r="E97" s="114"/>
      <c r="F97" s="114"/>
      <c r="G97" s="114"/>
      <c r="H97" s="114"/>
      <c r="I97" s="131"/>
      <c r="J97" s="131"/>
    </row>
    <row r="98" spans="1:10" s="55" customFormat="1" ht="11.25">
      <c r="A98" s="115" t="s">
        <v>496</v>
      </c>
      <c r="B98" s="116" t="s">
        <v>783</v>
      </c>
      <c r="C98" s="117" t="s">
        <v>8</v>
      </c>
      <c r="D98" s="118">
        <f>D18-D48</f>
        <v>-157.04</v>
      </c>
      <c r="E98" s="118">
        <f>E18-(E48+E96)</f>
        <v>3046.16</v>
      </c>
      <c r="F98" s="118">
        <f>F18-(F48+F96)</f>
        <v>0</v>
      </c>
      <c r="G98" s="118">
        <f>G18-(G48+G96)</f>
        <v>0</v>
      </c>
      <c r="H98" s="118">
        <f>H18-(H48+H96)</f>
        <v>0</v>
      </c>
      <c r="I98" s="118">
        <f>I18-(I48+I96)</f>
        <v>3046.16</v>
      </c>
      <c r="J98" s="119">
        <f>J18-J48</f>
        <v>-3203.2</v>
      </c>
    </row>
    <row r="99" spans="1:10" s="55" customFormat="1" ht="15">
      <c r="A99" s="60"/>
      <c r="B99" s="60"/>
      <c r="C99" s="34" t="s">
        <v>587</v>
      </c>
      <c r="D99" s="112"/>
      <c r="E99" s="61"/>
      <c r="F99" s="61"/>
      <c r="G99" s="61"/>
      <c r="H99" s="61"/>
      <c r="I99" s="61"/>
      <c r="J99" s="63" t="s">
        <v>272</v>
      </c>
    </row>
    <row r="100" spans="1:10" s="55" customFormat="1" ht="11.25">
      <c r="A100" s="15"/>
      <c r="B100" s="16" t="s">
        <v>273</v>
      </c>
      <c r="C100" s="16" t="s">
        <v>273</v>
      </c>
      <c r="D100" s="16" t="s">
        <v>499</v>
      </c>
      <c r="E100" s="57" t="s">
        <v>539</v>
      </c>
      <c r="F100" s="58"/>
      <c r="G100" s="58"/>
      <c r="H100" s="58"/>
      <c r="I100" s="59"/>
      <c r="J100" s="17" t="s">
        <v>810</v>
      </c>
    </row>
    <row r="101" spans="1:10" s="55" customFormat="1" ht="11.25">
      <c r="A101" s="15" t="s">
        <v>767</v>
      </c>
      <c r="B101" s="16" t="s">
        <v>917</v>
      </c>
      <c r="C101" s="16" t="s">
        <v>1025</v>
      </c>
      <c r="D101" s="16" t="s">
        <v>242</v>
      </c>
      <c r="E101" s="22" t="s">
        <v>868</v>
      </c>
      <c r="F101" s="22" t="s">
        <v>252</v>
      </c>
      <c r="G101" s="22" t="s">
        <v>134</v>
      </c>
      <c r="H101" s="22" t="s">
        <v>1132</v>
      </c>
      <c r="I101" s="22" t="s">
        <v>365</v>
      </c>
      <c r="J101" s="17" t="s">
        <v>242</v>
      </c>
    </row>
    <row r="102" spans="1:10" s="55" customFormat="1" ht="11.25">
      <c r="A102" s="3"/>
      <c r="B102" s="18" t="s">
        <v>165</v>
      </c>
      <c r="C102" s="16" t="s">
        <v>1091</v>
      </c>
      <c r="D102" s="18" t="s">
        <v>1178</v>
      </c>
      <c r="E102" s="54" t="s">
        <v>491</v>
      </c>
      <c r="F102" s="19" t="s">
        <v>491</v>
      </c>
      <c r="G102" s="19" t="s">
        <v>710</v>
      </c>
      <c r="H102" s="19" t="s">
        <v>941</v>
      </c>
      <c r="I102" s="19"/>
      <c r="J102" s="20" t="s">
        <v>1178</v>
      </c>
    </row>
    <row r="103" spans="1:10" s="55" customFormat="1" ht="11.25">
      <c r="A103" s="13" t="s">
        <v>1197</v>
      </c>
      <c r="B103" s="23">
        <v>2</v>
      </c>
      <c r="C103" s="78" t="s">
        <v>306</v>
      </c>
      <c r="D103" s="13" t="s">
        <v>21</v>
      </c>
      <c r="E103" s="78" t="s">
        <v>928</v>
      </c>
      <c r="F103" s="24" t="s">
        <v>609</v>
      </c>
      <c r="G103" s="24" t="s">
        <v>314</v>
      </c>
      <c r="H103" s="25" t="s">
        <v>20</v>
      </c>
      <c r="I103" s="25" t="s">
        <v>927</v>
      </c>
      <c r="J103" s="21" t="s">
        <v>394</v>
      </c>
    </row>
    <row r="104" spans="1:10" s="55" customFormat="1" ht="22.5">
      <c r="A104" s="93" t="s">
        <v>363</v>
      </c>
      <c r="B104" s="94"/>
      <c r="C104" s="95"/>
      <c r="D104" s="96"/>
      <c r="E104" s="97"/>
      <c r="F104" s="97"/>
      <c r="G104" s="97"/>
      <c r="H104" s="97"/>
      <c r="I104" s="97"/>
      <c r="J104" s="98"/>
    </row>
    <row r="105" spans="1:10" s="55" customFormat="1" ht="22.5">
      <c r="A105" s="84" t="s">
        <v>577</v>
      </c>
      <c r="B105" s="101" t="s">
        <v>674</v>
      </c>
      <c r="C105" s="102"/>
      <c r="D105" s="99">
        <f aca="true" t="shared" si="4" ref="D105:I105">D107+D114+D119+D122+D131+D135</f>
        <v>157.04</v>
      </c>
      <c r="E105" s="99">
        <f t="shared" si="4"/>
        <v>-3046.16</v>
      </c>
      <c r="F105" s="99">
        <f t="shared" si="4"/>
        <v>0</v>
      </c>
      <c r="G105" s="99">
        <f t="shared" si="4"/>
        <v>0</v>
      </c>
      <c r="H105" s="99">
        <f t="shared" si="4"/>
        <v>0</v>
      </c>
      <c r="I105" s="137">
        <f t="shared" si="4"/>
        <v>-3046.16</v>
      </c>
      <c r="J105" s="100">
        <f>MAX(D105-I105,0)</f>
        <v>3203.2</v>
      </c>
    </row>
    <row r="106" spans="1:10" s="55" customFormat="1" ht="11.25">
      <c r="A106" s="45" t="s">
        <v>773</v>
      </c>
      <c r="B106" s="82"/>
      <c r="C106" s="21"/>
      <c r="D106" s="64"/>
      <c r="E106" s="64"/>
      <c r="F106" s="64"/>
      <c r="G106" s="64"/>
      <c r="H106" s="64"/>
      <c r="I106" s="64"/>
      <c r="J106" s="92"/>
    </row>
    <row r="107" spans="1:10" s="55" customFormat="1" ht="12">
      <c r="A107" s="76" t="s">
        <v>887</v>
      </c>
      <c r="B107" s="47" t="s">
        <v>212</v>
      </c>
      <c r="C107" s="41"/>
      <c r="D107" s="30">
        <f>D109+D110+D111+D112+D113</f>
        <v>0</v>
      </c>
      <c r="E107" s="30">
        <f>E109+E110+E111+E112+E113</f>
        <v>0</v>
      </c>
      <c r="F107" s="30">
        <f>F109+F110+F111+F112+F113</f>
        <v>0</v>
      </c>
      <c r="G107" s="30">
        <f>G109+G110+G111+G112+G113</f>
        <v>0</v>
      </c>
      <c r="H107" s="30">
        <f>H109+H110+H111+H112+H113</f>
        <v>0</v>
      </c>
      <c r="I107" s="123">
        <f>E107+F107+G107+H107</f>
        <v>0</v>
      </c>
      <c r="J107" s="33">
        <f>MAX(D107-I107,0)</f>
        <v>0</v>
      </c>
    </row>
    <row r="108" spans="1:10" s="55" customFormat="1" ht="11.25">
      <c r="A108" s="45" t="s">
        <v>68</v>
      </c>
      <c r="B108" s="24"/>
      <c r="C108" s="21"/>
      <c r="D108" s="31"/>
      <c r="E108" s="31"/>
      <c r="F108" s="31"/>
      <c r="G108" s="31"/>
      <c r="H108" s="135"/>
      <c r="I108" s="135"/>
      <c r="J108" s="32"/>
    </row>
    <row r="109" spans="1:10" s="55" customFormat="1" ht="11.25">
      <c r="A109" s="46" t="s">
        <v>1214</v>
      </c>
      <c r="B109" s="47" t="s">
        <v>1139</v>
      </c>
      <c r="C109" s="41" t="s">
        <v>78</v>
      </c>
      <c r="D109" s="30"/>
      <c r="E109" s="30">
        <v>0</v>
      </c>
      <c r="F109" s="30">
        <v>0</v>
      </c>
      <c r="G109" s="30">
        <v>0</v>
      </c>
      <c r="H109" s="123">
        <v>0</v>
      </c>
      <c r="I109" s="30">
        <f aca="true" t="shared" si="5" ref="I109:I114">E109+F109+G109+H109</f>
        <v>0</v>
      </c>
      <c r="J109" s="33">
        <f aca="true" t="shared" si="6" ref="J109:J114">MAX(D109-I109,0)</f>
        <v>0</v>
      </c>
    </row>
    <row r="110" spans="1:10" s="55" customFormat="1" ht="11.25">
      <c r="A110" s="85" t="s">
        <v>239</v>
      </c>
      <c r="B110" s="86" t="s">
        <v>1143</v>
      </c>
      <c r="C110" s="67" t="s">
        <v>658</v>
      </c>
      <c r="D110" s="68"/>
      <c r="E110" s="68">
        <v>0</v>
      </c>
      <c r="F110" s="68">
        <v>0</v>
      </c>
      <c r="G110" s="68">
        <v>0</v>
      </c>
      <c r="H110" s="68">
        <v>0</v>
      </c>
      <c r="I110" s="29">
        <f t="shared" si="5"/>
        <v>0</v>
      </c>
      <c r="J110" s="69">
        <f t="shared" si="6"/>
        <v>0</v>
      </c>
    </row>
    <row r="111" spans="1:10" s="55" customFormat="1" ht="11.25">
      <c r="A111" s="85" t="s">
        <v>340</v>
      </c>
      <c r="B111" s="86" t="s">
        <v>838</v>
      </c>
      <c r="C111" s="67" t="s">
        <v>986</v>
      </c>
      <c r="D111" s="68"/>
      <c r="E111" s="68">
        <v>0</v>
      </c>
      <c r="F111" s="68">
        <v>0</v>
      </c>
      <c r="G111" s="68">
        <v>0</v>
      </c>
      <c r="H111" s="68">
        <v>0</v>
      </c>
      <c r="I111" s="29">
        <f t="shared" si="5"/>
        <v>0</v>
      </c>
      <c r="J111" s="69">
        <f t="shared" si="6"/>
        <v>0</v>
      </c>
    </row>
    <row r="112" spans="1:10" s="55" customFormat="1" ht="11.25">
      <c r="A112" s="85" t="s">
        <v>760</v>
      </c>
      <c r="B112" s="87" t="s">
        <v>518</v>
      </c>
      <c r="C112" s="40" t="s">
        <v>798</v>
      </c>
      <c r="D112" s="29"/>
      <c r="E112" s="29">
        <v>0</v>
      </c>
      <c r="F112" s="29">
        <v>0</v>
      </c>
      <c r="G112" s="29">
        <v>0</v>
      </c>
      <c r="H112" s="29">
        <v>0</v>
      </c>
      <c r="I112" s="29">
        <f t="shared" si="5"/>
        <v>0</v>
      </c>
      <c r="J112" s="69">
        <f t="shared" si="6"/>
        <v>0</v>
      </c>
    </row>
    <row r="113" spans="1:10" s="55" customFormat="1" ht="11.25">
      <c r="A113" s="85" t="s">
        <v>939</v>
      </c>
      <c r="B113" s="103" t="s">
        <v>209</v>
      </c>
      <c r="C113" s="67" t="s">
        <v>1152</v>
      </c>
      <c r="D113" s="68"/>
      <c r="E113" s="68">
        <v>0</v>
      </c>
      <c r="F113" s="68">
        <v>0</v>
      </c>
      <c r="G113" s="68">
        <v>0</v>
      </c>
      <c r="H113" s="68">
        <v>0</v>
      </c>
      <c r="I113" s="29">
        <f t="shared" si="5"/>
        <v>0</v>
      </c>
      <c r="J113" s="69">
        <f t="shared" si="6"/>
        <v>0</v>
      </c>
    </row>
    <row r="114" spans="1:10" s="55" customFormat="1" ht="12">
      <c r="A114" s="76" t="s">
        <v>561</v>
      </c>
      <c r="B114" s="47" t="s">
        <v>510</v>
      </c>
      <c r="C114" s="41"/>
      <c r="D114" s="30">
        <f>D116+D117+D118</f>
        <v>0</v>
      </c>
      <c r="E114" s="30">
        <f>E116+E117+E118</f>
        <v>0</v>
      </c>
      <c r="F114" s="30">
        <f>F116+F117+F118</f>
        <v>0</v>
      </c>
      <c r="G114" s="30">
        <f>G116+G117+G118</f>
        <v>0</v>
      </c>
      <c r="H114" s="30">
        <f>H116+H117+H118</f>
        <v>0</v>
      </c>
      <c r="I114" s="68">
        <f t="shared" si="5"/>
        <v>0</v>
      </c>
      <c r="J114" s="69">
        <f t="shared" si="6"/>
        <v>0</v>
      </c>
    </row>
    <row r="115" spans="1:10" s="55" customFormat="1" ht="11.25">
      <c r="A115" s="45" t="s">
        <v>68</v>
      </c>
      <c r="B115" s="24"/>
      <c r="C115" s="21"/>
      <c r="D115" s="31"/>
      <c r="E115" s="31"/>
      <c r="F115" s="31"/>
      <c r="G115" s="31"/>
      <c r="H115" s="31"/>
      <c r="I115" s="31"/>
      <c r="J115" s="33"/>
    </row>
    <row r="116" spans="1:10" s="55" customFormat="1" ht="11.25">
      <c r="A116" s="46" t="s">
        <v>1214</v>
      </c>
      <c r="B116" s="47" t="s">
        <v>813</v>
      </c>
      <c r="C116" s="41" t="s">
        <v>78</v>
      </c>
      <c r="D116" s="30"/>
      <c r="E116" s="30"/>
      <c r="F116" s="30"/>
      <c r="G116" s="30"/>
      <c r="H116" s="30"/>
      <c r="I116" s="30">
        <f>E116+F116+G116+H116</f>
        <v>0</v>
      </c>
      <c r="J116" s="33">
        <f>MAX(D116-I116,0)</f>
        <v>0</v>
      </c>
    </row>
    <row r="117" spans="1:10" s="55" customFormat="1" ht="11.25">
      <c r="A117" s="85" t="s">
        <v>760</v>
      </c>
      <c r="B117" s="87" t="s">
        <v>818</v>
      </c>
      <c r="C117" s="40" t="s">
        <v>410</v>
      </c>
      <c r="D117" s="29"/>
      <c r="E117" s="29">
        <v>0</v>
      </c>
      <c r="F117" s="29">
        <v>0</v>
      </c>
      <c r="G117" s="29">
        <v>0</v>
      </c>
      <c r="H117" s="29">
        <v>0</v>
      </c>
      <c r="I117" s="29">
        <f>E117+F117+G117+H117</f>
        <v>0</v>
      </c>
      <c r="J117" s="69">
        <f>MAX(D117-I117,0)</f>
        <v>0</v>
      </c>
    </row>
    <row r="118" spans="1:10" s="55" customFormat="1" ht="11.25">
      <c r="A118" s="85" t="s">
        <v>939</v>
      </c>
      <c r="B118" s="103" t="s">
        <v>1128</v>
      </c>
      <c r="C118" s="67" t="s">
        <v>7</v>
      </c>
      <c r="D118" s="68"/>
      <c r="E118" s="68">
        <v>0</v>
      </c>
      <c r="F118" s="68">
        <v>0</v>
      </c>
      <c r="G118" s="68">
        <v>0</v>
      </c>
      <c r="H118" s="68">
        <v>0</v>
      </c>
      <c r="I118" s="29">
        <f>E118+F118+G118+H118</f>
        <v>0</v>
      </c>
      <c r="J118" s="69">
        <f>MAX(D118-I118,0)</f>
        <v>0</v>
      </c>
    </row>
    <row r="119" spans="1:10" s="55" customFormat="1" ht="12">
      <c r="A119" s="71" t="s">
        <v>688</v>
      </c>
      <c r="B119" s="24" t="s">
        <v>1177</v>
      </c>
      <c r="C119" s="21" t="s">
        <v>8</v>
      </c>
      <c r="D119" s="31">
        <v>157.04</v>
      </c>
      <c r="E119" s="31">
        <f>E120+E121</f>
        <v>-3046.16</v>
      </c>
      <c r="F119" s="31">
        <f>F120+F121</f>
        <v>0</v>
      </c>
      <c r="G119" s="31">
        <f>G120+G121</f>
        <v>0</v>
      </c>
      <c r="H119" s="135">
        <f>H120+H121</f>
        <v>0</v>
      </c>
      <c r="I119" s="68">
        <f>I120+I121</f>
        <v>-3046.16</v>
      </c>
      <c r="J119" s="69">
        <f>MAX(D119-I119,0)</f>
        <v>3203.2</v>
      </c>
    </row>
    <row r="120" spans="1:10" s="55" customFormat="1" ht="11.25">
      <c r="A120" s="85" t="s">
        <v>608</v>
      </c>
      <c r="B120" s="86" t="s">
        <v>798</v>
      </c>
      <c r="C120" s="67" t="s">
        <v>1069</v>
      </c>
      <c r="D120" s="68"/>
      <c r="E120" s="68">
        <v>-50387.64</v>
      </c>
      <c r="F120" s="68">
        <v>0</v>
      </c>
      <c r="G120" s="68">
        <v>0</v>
      </c>
      <c r="H120" s="68"/>
      <c r="I120" s="29">
        <f>E120+F120+G120+H120</f>
        <v>-50387.64</v>
      </c>
      <c r="J120" s="69" t="s">
        <v>8</v>
      </c>
    </row>
    <row r="121" spans="1:10" s="55" customFormat="1" ht="11.25">
      <c r="A121" s="85" t="s">
        <v>831</v>
      </c>
      <c r="B121" s="86" t="s">
        <v>410</v>
      </c>
      <c r="C121" s="67" t="s">
        <v>738</v>
      </c>
      <c r="D121" s="68"/>
      <c r="E121" s="68">
        <v>47341.48</v>
      </c>
      <c r="F121" s="68">
        <v>0</v>
      </c>
      <c r="G121" s="68">
        <v>0</v>
      </c>
      <c r="H121" s="139"/>
      <c r="I121" s="68">
        <f>E121+F121+G121+H121</f>
        <v>47341.48</v>
      </c>
      <c r="J121" s="140" t="s">
        <v>8</v>
      </c>
    </row>
    <row r="122" spans="1:10" s="55" customFormat="1" ht="24">
      <c r="A122" s="76" t="s">
        <v>251</v>
      </c>
      <c r="B122" s="47" t="s">
        <v>45</v>
      </c>
      <c r="C122" s="41" t="s">
        <v>8</v>
      </c>
      <c r="D122" s="30">
        <f aca="true" t="shared" si="7" ref="D122:I122">D124+D125</f>
        <v>0</v>
      </c>
      <c r="E122" s="30">
        <f t="shared" si="7"/>
        <v>0</v>
      </c>
      <c r="F122" s="30">
        <f t="shared" si="7"/>
        <v>0</v>
      </c>
      <c r="G122" s="30">
        <f t="shared" si="7"/>
        <v>0</v>
      </c>
      <c r="H122" s="30">
        <f t="shared" si="7"/>
        <v>0</v>
      </c>
      <c r="I122" s="123">
        <f t="shared" si="7"/>
        <v>0</v>
      </c>
      <c r="J122" s="69">
        <f>MAX(D122-I122,0)</f>
        <v>0</v>
      </c>
    </row>
    <row r="123" spans="1:10" s="55" customFormat="1" ht="11.25">
      <c r="A123" s="45" t="s">
        <v>773</v>
      </c>
      <c r="B123" s="24"/>
      <c r="C123" s="21"/>
      <c r="D123" s="31"/>
      <c r="E123" s="31"/>
      <c r="F123" s="31"/>
      <c r="G123" s="31"/>
      <c r="H123" s="31"/>
      <c r="I123" s="31"/>
      <c r="J123" s="33"/>
    </row>
    <row r="124" spans="1:10" s="55" customFormat="1" ht="11.25">
      <c r="A124" s="46" t="s">
        <v>772</v>
      </c>
      <c r="B124" s="24" t="s">
        <v>945</v>
      </c>
      <c r="C124" s="21" t="s">
        <v>1069</v>
      </c>
      <c r="D124" s="31"/>
      <c r="E124" s="31">
        <v>0</v>
      </c>
      <c r="F124" s="31">
        <v>0</v>
      </c>
      <c r="G124" s="31">
        <v>0</v>
      </c>
      <c r="H124" s="31"/>
      <c r="I124" s="31">
        <f>E124+F124+G124+H124</f>
        <v>0</v>
      </c>
      <c r="J124" s="33" t="s">
        <v>8</v>
      </c>
    </row>
    <row r="125" spans="1:10" s="55" customFormat="1" ht="11.25">
      <c r="A125" s="85" t="s">
        <v>386</v>
      </c>
      <c r="B125" s="104" t="s">
        <v>633</v>
      </c>
      <c r="C125" s="42" t="s">
        <v>738</v>
      </c>
      <c r="D125" s="27"/>
      <c r="E125" s="27">
        <v>0</v>
      </c>
      <c r="F125" s="27">
        <v>0</v>
      </c>
      <c r="G125" s="27">
        <v>0</v>
      </c>
      <c r="H125" s="124">
        <v>0</v>
      </c>
      <c r="I125" s="27">
        <f>E125+F125+G125+H125</f>
        <v>0</v>
      </c>
      <c r="J125" s="136" t="s">
        <v>8</v>
      </c>
    </row>
    <row r="126" spans="1:10" s="55" customFormat="1" ht="15">
      <c r="A126" s="60"/>
      <c r="B126" s="60"/>
      <c r="C126" s="34"/>
      <c r="D126" s="112"/>
      <c r="E126" s="61"/>
      <c r="F126" s="61"/>
      <c r="G126" s="61"/>
      <c r="H126" s="61"/>
      <c r="I126" s="61"/>
      <c r="J126" s="63" t="s">
        <v>1198</v>
      </c>
    </row>
    <row r="127" spans="1:10" s="55" customFormat="1" ht="11.25">
      <c r="A127" s="15"/>
      <c r="B127" s="16" t="s">
        <v>273</v>
      </c>
      <c r="C127" s="16" t="s">
        <v>273</v>
      </c>
      <c r="D127" s="16" t="s">
        <v>499</v>
      </c>
      <c r="E127" s="57" t="s">
        <v>539</v>
      </c>
      <c r="F127" s="58"/>
      <c r="G127" s="58"/>
      <c r="H127" s="58"/>
      <c r="I127" s="59"/>
      <c r="J127" s="17" t="s">
        <v>810</v>
      </c>
    </row>
    <row r="128" spans="1:10" s="55" customFormat="1" ht="11.25">
      <c r="A128" s="15" t="s">
        <v>767</v>
      </c>
      <c r="B128" s="16" t="s">
        <v>917</v>
      </c>
      <c r="C128" s="16" t="s">
        <v>1025</v>
      </c>
      <c r="D128" s="16" t="s">
        <v>242</v>
      </c>
      <c r="E128" s="22" t="s">
        <v>868</v>
      </c>
      <c r="F128" s="22" t="s">
        <v>252</v>
      </c>
      <c r="G128" s="22" t="s">
        <v>134</v>
      </c>
      <c r="H128" s="22" t="s">
        <v>1132</v>
      </c>
      <c r="I128" s="22" t="s">
        <v>365</v>
      </c>
      <c r="J128" s="17" t="s">
        <v>242</v>
      </c>
    </row>
    <row r="129" spans="1:10" s="55" customFormat="1" ht="11.25">
      <c r="A129" s="15"/>
      <c r="B129" s="16" t="s">
        <v>165</v>
      </c>
      <c r="C129" s="16" t="s">
        <v>1091</v>
      </c>
      <c r="D129" s="16" t="s">
        <v>1178</v>
      </c>
      <c r="E129" s="54" t="s">
        <v>491</v>
      </c>
      <c r="F129" s="54" t="s">
        <v>491</v>
      </c>
      <c r="G129" s="54" t="s">
        <v>710</v>
      </c>
      <c r="H129" s="54" t="s">
        <v>941</v>
      </c>
      <c r="I129" s="54"/>
      <c r="J129" s="17" t="s">
        <v>1178</v>
      </c>
    </row>
    <row r="130" spans="1:10" s="55" customFormat="1" ht="11.25">
      <c r="A130" s="105" t="s">
        <v>1197</v>
      </c>
      <c r="B130" s="106">
        <v>2</v>
      </c>
      <c r="C130" s="53" t="s">
        <v>306</v>
      </c>
      <c r="D130" s="134" t="s">
        <v>21</v>
      </c>
      <c r="E130" s="53" t="s">
        <v>928</v>
      </c>
      <c r="F130" s="74" t="s">
        <v>609</v>
      </c>
      <c r="G130" s="74" t="s">
        <v>314</v>
      </c>
      <c r="H130" s="53" t="s">
        <v>20</v>
      </c>
      <c r="I130" s="53" t="s">
        <v>927</v>
      </c>
      <c r="J130" s="40" t="s">
        <v>394</v>
      </c>
    </row>
    <row r="131" spans="1:10" s="55" customFormat="1" ht="24">
      <c r="A131" s="76" t="s">
        <v>478</v>
      </c>
      <c r="B131" s="47" t="s">
        <v>7</v>
      </c>
      <c r="C131" s="41" t="s">
        <v>8</v>
      </c>
      <c r="D131" s="129">
        <f aca="true" t="shared" si="8" ref="D131:I131">D133+D134</f>
        <v>0</v>
      </c>
      <c r="E131" s="129">
        <f t="shared" si="8"/>
        <v>0</v>
      </c>
      <c r="F131" s="129">
        <f t="shared" si="8"/>
        <v>0</v>
      </c>
      <c r="G131" s="129">
        <f t="shared" si="8"/>
        <v>0</v>
      </c>
      <c r="H131" s="129">
        <f t="shared" si="8"/>
        <v>0</v>
      </c>
      <c r="I131" s="138">
        <f t="shared" si="8"/>
        <v>0</v>
      </c>
      <c r="J131" s="26">
        <f>MAX(D131-I131,0)</f>
        <v>0</v>
      </c>
    </row>
    <row r="132" spans="1:10" s="55" customFormat="1" ht="11.25">
      <c r="A132" s="45" t="s">
        <v>773</v>
      </c>
      <c r="B132" s="24"/>
      <c r="C132" s="21"/>
      <c r="D132" s="31"/>
      <c r="E132" s="31"/>
      <c r="F132" s="31"/>
      <c r="G132" s="31"/>
      <c r="H132" s="31"/>
      <c r="I132" s="31"/>
      <c r="J132" s="33"/>
    </row>
    <row r="133" spans="1:10" s="55" customFormat="1" ht="22.5">
      <c r="A133" s="46" t="s">
        <v>673</v>
      </c>
      <c r="B133" s="24" t="s">
        <v>933</v>
      </c>
      <c r="C133" s="21"/>
      <c r="D133" s="31"/>
      <c r="E133" s="31">
        <v>0</v>
      </c>
      <c r="F133" s="31">
        <v>0</v>
      </c>
      <c r="G133" s="31"/>
      <c r="H133" s="31"/>
      <c r="I133" s="30">
        <f>E133+F133+G133+H133</f>
        <v>0</v>
      </c>
      <c r="J133" s="33">
        <f>MAX(D133-I133,0)</f>
        <v>0</v>
      </c>
    </row>
    <row r="134" spans="1:10" s="55" customFormat="1" ht="22.5">
      <c r="A134" s="85" t="s">
        <v>581</v>
      </c>
      <c r="B134" s="86" t="s">
        <v>618</v>
      </c>
      <c r="C134" s="67"/>
      <c r="D134" s="29"/>
      <c r="E134" s="68">
        <v>0</v>
      </c>
      <c r="F134" s="68">
        <v>0</v>
      </c>
      <c r="G134" s="68"/>
      <c r="H134" s="68"/>
      <c r="I134" s="29">
        <f>E134+F134+G134+H134</f>
        <v>0</v>
      </c>
      <c r="J134" s="69">
        <f>MAX(D134-I134,0)</f>
        <v>0</v>
      </c>
    </row>
    <row r="135" spans="1:10" s="55" customFormat="1" ht="24">
      <c r="A135" s="76" t="s">
        <v>791</v>
      </c>
      <c r="B135" s="47" t="s">
        <v>393</v>
      </c>
      <c r="C135" s="41" t="s">
        <v>8</v>
      </c>
      <c r="D135" s="68">
        <f aca="true" t="shared" si="9" ref="D135:I135">D137+D138</f>
        <v>0</v>
      </c>
      <c r="E135" s="68">
        <f t="shared" si="9"/>
        <v>0</v>
      </c>
      <c r="F135" s="68">
        <f t="shared" si="9"/>
        <v>0</v>
      </c>
      <c r="G135" s="68">
        <f t="shared" si="9"/>
        <v>0</v>
      </c>
      <c r="H135" s="68">
        <f t="shared" si="9"/>
        <v>0</v>
      </c>
      <c r="I135" s="139">
        <f t="shared" si="9"/>
        <v>0</v>
      </c>
      <c r="J135" s="69">
        <f>MAX(D135-I135,0)</f>
        <v>0</v>
      </c>
    </row>
    <row r="136" spans="1:10" s="55" customFormat="1" ht="11.25">
      <c r="A136" s="45" t="s">
        <v>773</v>
      </c>
      <c r="B136" s="24"/>
      <c r="C136" s="21"/>
      <c r="D136" s="31"/>
      <c r="E136" s="31"/>
      <c r="F136" s="31"/>
      <c r="G136" s="31"/>
      <c r="H136" s="31"/>
      <c r="I136" s="31"/>
      <c r="J136" s="33"/>
    </row>
    <row r="137" spans="1:10" s="55" customFormat="1" ht="22.5">
      <c r="A137" s="46" t="s">
        <v>91</v>
      </c>
      <c r="B137" s="24" t="s">
        <v>693</v>
      </c>
      <c r="C137" s="21"/>
      <c r="D137" s="31"/>
      <c r="E137" s="31"/>
      <c r="F137" s="31">
        <v>0</v>
      </c>
      <c r="G137" s="31">
        <v>0</v>
      </c>
      <c r="H137" s="31">
        <v>0</v>
      </c>
      <c r="I137" s="31">
        <f>E137+F137+G137+H137</f>
        <v>0</v>
      </c>
      <c r="J137" s="33">
        <f>MAX(D137-I137,0)</f>
        <v>0</v>
      </c>
    </row>
    <row r="138" spans="1:10" s="55" customFormat="1" ht="22.5">
      <c r="A138" s="85" t="s">
        <v>325</v>
      </c>
      <c r="B138" s="104" t="s">
        <v>999</v>
      </c>
      <c r="C138" s="42"/>
      <c r="D138" s="27"/>
      <c r="E138" s="27"/>
      <c r="F138" s="27">
        <v>0</v>
      </c>
      <c r="G138" s="27">
        <v>0</v>
      </c>
      <c r="H138" s="27">
        <v>0</v>
      </c>
      <c r="I138" s="124">
        <f>E138+F138+G138+H138</f>
        <v>0</v>
      </c>
      <c r="J138" s="28">
        <f>MAX(D138-I138,0)</f>
        <v>0</v>
      </c>
    </row>
    <row r="139" spans="1:10" s="55" customFormat="1" ht="15">
      <c r="A139" s="60"/>
      <c r="B139" s="60"/>
      <c r="C139" s="34" t="s">
        <v>926</v>
      </c>
      <c r="D139" s="112"/>
      <c r="E139" s="61"/>
      <c r="F139" s="61"/>
      <c r="G139" s="61"/>
      <c r="H139" s="37"/>
      <c r="I139" s="37"/>
      <c r="J139" s="38" t="s">
        <v>901</v>
      </c>
    </row>
    <row r="140" spans="1:10" s="55" customFormat="1" ht="11.25">
      <c r="A140" s="15"/>
      <c r="B140" s="16" t="s">
        <v>273</v>
      </c>
      <c r="C140" s="16" t="s">
        <v>273</v>
      </c>
      <c r="D140" s="57" t="s">
        <v>539</v>
      </c>
      <c r="E140" s="58"/>
      <c r="F140" s="58"/>
      <c r="G140" s="58"/>
      <c r="H140" s="166"/>
      <c r="I140" s="167"/>
      <c r="J140" s="167"/>
    </row>
    <row r="141" spans="1:10" s="55" customFormat="1" ht="11.25">
      <c r="A141" s="15" t="s">
        <v>767</v>
      </c>
      <c r="B141" s="16" t="s">
        <v>917</v>
      </c>
      <c r="C141" s="16" t="s">
        <v>1025</v>
      </c>
      <c r="D141" s="22" t="s">
        <v>868</v>
      </c>
      <c r="E141" s="22" t="s">
        <v>252</v>
      </c>
      <c r="F141" s="22" t="s">
        <v>134</v>
      </c>
      <c r="G141" s="165" t="s">
        <v>1132</v>
      </c>
      <c r="H141" s="57" t="s">
        <v>365</v>
      </c>
      <c r="I141" s="58"/>
      <c r="J141" s="58"/>
    </row>
    <row r="142" spans="1:8" s="55" customFormat="1" ht="11.25">
      <c r="A142" s="3"/>
      <c r="B142" s="18" t="s">
        <v>165</v>
      </c>
      <c r="C142" s="16" t="s">
        <v>1091</v>
      </c>
      <c r="D142" s="19" t="s">
        <v>491</v>
      </c>
      <c r="E142" s="3" t="s">
        <v>491</v>
      </c>
      <c r="F142" s="19" t="s">
        <v>710</v>
      </c>
      <c r="G142" s="18" t="s">
        <v>941</v>
      </c>
      <c r="H142" s="168"/>
    </row>
    <row r="143" spans="1:10" s="55" customFormat="1" ht="11.25">
      <c r="A143" s="13" t="s">
        <v>1197</v>
      </c>
      <c r="B143" s="23">
        <v>2</v>
      </c>
      <c r="C143" s="78" t="s">
        <v>306</v>
      </c>
      <c r="D143" s="13" t="s">
        <v>21</v>
      </c>
      <c r="E143" s="78" t="s">
        <v>928</v>
      </c>
      <c r="F143" s="24" t="s">
        <v>609</v>
      </c>
      <c r="G143" s="13" t="s">
        <v>314</v>
      </c>
      <c r="H143" s="169" t="s">
        <v>20</v>
      </c>
      <c r="I143" s="170"/>
      <c r="J143" s="170"/>
    </row>
    <row r="144" spans="1:10" s="55" customFormat="1" ht="22.5">
      <c r="A144" s="70" t="s">
        <v>1004</v>
      </c>
      <c r="B144" s="90" t="s">
        <v>759</v>
      </c>
      <c r="C144" s="89" t="s">
        <v>8</v>
      </c>
      <c r="D144" s="91">
        <f>SUM(D145:D146)</f>
        <v>0</v>
      </c>
      <c r="E144" s="91">
        <f>SUM(E145:E146)</f>
        <v>0</v>
      </c>
      <c r="F144" s="91">
        <f>SUM(F145:F146)</f>
        <v>0</v>
      </c>
      <c r="G144" s="91">
        <f>SUM(G145:G146)</f>
        <v>0</v>
      </c>
      <c r="H144" s="171">
        <f>D144+E144+F144+G144</f>
        <v>0</v>
      </c>
      <c r="I144" s="172"/>
      <c r="J144" s="173"/>
    </row>
    <row r="145" spans="1:10" s="55" customFormat="1" ht="11.25">
      <c r="A145" s="45" t="s">
        <v>339</v>
      </c>
      <c r="B145" s="24"/>
      <c r="C145" s="21"/>
      <c r="D145" s="31"/>
      <c r="E145" s="31"/>
      <c r="F145" s="31"/>
      <c r="G145" s="135"/>
      <c r="H145" s="130"/>
      <c r="I145" s="174"/>
      <c r="J145" s="140"/>
    </row>
    <row r="146" spans="1:10" s="55" customFormat="1" ht="11.25">
      <c r="A146" s="190"/>
      <c r="B146" s="186" t="s">
        <v>455</v>
      </c>
      <c r="C146" s="47"/>
      <c r="D146" s="30"/>
      <c r="E146" s="30"/>
      <c r="F146" s="30"/>
      <c r="G146" s="123"/>
      <c r="H146" s="187">
        <f>D146+E146+F146+G146</f>
        <v>0</v>
      </c>
      <c r="I146" s="188"/>
      <c r="J146" s="189"/>
    </row>
    <row r="147" spans="1:10" s="55" customFormat="1" ht="0.75" customHeight="1">
      <c r="A147" s="175"/>
      <c r="B147" s="176"/>
      <c r="C147" s="177"/>
      <c r="D147" s="178"/>
      <c r="E147" s="178"/>
      <c r="F147" s="178"/>
      <c r="G147" s="179"/>
      <c r="H147" s="180"/>
      <c r="I147" s="181"/>
      <c r="J147" s="182"/>
    </row>
    <row r="148" s="55" customFormat="1" ht="5.25" customHeight="1"/>
    <row r="149" s="55" customFormat="1" ht="11.25"/>
    <row r="150" spans="1:6" s="55" customFormat="1" ht="11.25">
      <c r="A150" s="55" t="s">
        <v>1107</v>
      </c>
      <c r="B150" s="58" t="s">
        <v>758</v>
      </c>
      <c r="C150" s="58"/>
      <c r="D150" s="58"/>
      <c r="F150" s="55" t="s">
        <v>531</v>
      </c>
    </row>
    <row r="151" spans="1:6" s="55" customFormat="1" ht="11.25">
      <c r="A151" s="107" t="s">
        <v>709</v>
      </c>
      <c r="B151" s="108" t="s">
        <v>345</v>
      </c>
      <c r="C151" s="108"/>
      <c r="D151" s="108"/>
      <c r="F151" s="107" t="s">
        <v>1081</v>
      </c>
    </row>
    <row r="152" spans="1:10" s="55" customFormat="1" ht="11.25">
      <c r="A152" s="107"/>
      <c r="B152" s="109"/>
      <c r="C152" s="109"/>
      <c r="D152" s="109"/>
      <c r="H152" s="107"/>
      <c r="I152" s="109"/>
      <c r="J152" s="109"/>
    </row>
    <row r="153" spans="1:4" s="55" customFormat="1" ht="11.25">
      <c r="A153" s="55" t="s">
        <v>527</v>
      </c>
      <c r="B153" s="58" t="s">
        <v>1013</v>
      </c>
      <c r="C153" s="58"/>
      <c r="D153" s="58"/>
    </row>
    <row r="154" spans="1:4" s="55" customFormat="1" ht="11.25">
      <c r="A154" s="107" t="s">
        <v>897</v>
      </c>
      <c r="B154" s="108" t="s">
        <v>345</v>
      </c>
      <c r="C154" s="108"/>
      <c r="D154" s="108"/>
    </row>
    <row r="155" s="55" customFormat="1" ht="11.25">
      <c r="E155" s="110" t="s">
        <v>640</v>
      </c>
    </row>
    <row r="156" spans="7:10" s="55" customFormat="1" ht="11.25">
      <c r="G156" s="108" t="s">
        <v>1114</v>
      </c>
      <c r="H156" s="108"/>
      <c r="I156" s="108"/>
      <c r="J156" s="108"/>
    </row>
    <row r="157" s="55" customFormat="1" ht="11.25"/>
    <row r="158" spans="5:6" s="55" customFormat="1" ht="12">
      <c r="E158" s="111" t="s">
        <v>1012</v>
      </c>
      <c r="F158" s="55" t="s">
        <v>352</v>
      </c>
    </row>
    <row r="159" s="55" customFormat="1" ht="11.25">
      <c r="E159" s="107" t="s">
        <v>422</v>
      </c>
    </row>
    <row r="160" s="55" customFormat="1" ht="11.25"/>
    <row r="161" spans="1:7" s="55" customFormat="1" ht="11.25">
      <c r="A161" s="55" t="s">
        <v>1162</v>
      </c>
      <c r="D161" s="58" t="s">
        <v>9</v>
      </c>
      <c r="E161" s="58"/>
      <c r="G161" s="17" t="s">
        <v>9</v>
      </c>
    </row>
    <row r="162" spans="1:7" s="55" customFormat="1" ht="11.25">
      <c r="A162" s="107" t="s">
        <v>1184</v>
      </c>
      <c r="D162" s="108" t="s">
        <v>345</v>
      </c>
      <c r="E162" s="108"/>
      <c r="G162" s="120" t="s">
        <v>830</v>
      </c>
    </row>
    <row r="163" s="55" customFormat="1" ht="11.25"/>
    <row r="164" s="55" customFormat="1" ht="11.25">
      <c r="A164" s="55" t="s">
        <v>185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5" manualBreakCount="5">
    <brk id="42" max="255" man="1"/>
    <brk id="70" max="255" man="1"/>
    <brk id="98" max="255" man="1"/>
    <brk id="125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U34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5" ht="12.75" customHeight="1">
      <c r="B1" s="8" t="s">
        <v>205</v>
      </c>
      <c r="C1" s="1" t="s">
        <v>576</v>
      </c>
      <c r="IU1" s="191" t="s">
        <v>698</v>
      </c>
    </row>
    <row r="2" spans="2:3" ht="12.75" customHeight="1">
      <c r="B2" s="8" t="s">
        <v>626</v>
      </c>
      <c r="C2" s="1" t="s">
        <v>576</v>
      </c>
    </row>
    <row r="3" spans="2:3" ht="12.75" customHeight="1">
      <c r="B3" s="8" t="s">
        <v>271</v>
      </c>
      <c r="C3" s="1" t="s">
        <v>576</v>
      </c>
    </row>
    <row r="4" spans="1:3" ht="12.75" customHeight="1">
      <c r="A4" s="1" t="s">
        <v>1176</v>
      </c>
      <c r="B4" s="12" t="s">
        <v>321</v>
      </c>
      <c r="C4" s="1" t="s">
        <v>576</v>
      </c>
    </row>
    <row r="5" spans="1:3" ht="12.75" customHeight="1">
      <c r="A5" t="s">
        <v>886</v>
      </c>
      <c r="B5" s="8" t="s">
        <v>248</v>
      </c>
      <c r="C5" s="1" t="s">
        <v>576</v>
      </c>
    </row>
    <row r="6" spans="1:3" ht="12.75" customHeight="1">
      <c r="A6" s="1" t="s">
        <v>904</v>
      </c>
      <c r="B6" s="8" t="s">
        <v>968</v>
      </c>
      <c r="C6" s="1" t="s">
        <v>576</v>
      </c>
    </row>
    <row r="7" spans="1:3" ht="12.75" customHeight="1">
      <c r="A7" s="1" t="s">
        <v>117</v>
      </c>
      <c r="B7" s="8" t="s">
        <v>692</v>
      </c>
      <c r="C7" s="1" t="s">
        <v>576</v>
      </c>
    </row>
    <row r="8" spans="1:3" ht="12.75" customHeight="1">
      <c r="A8" s="1" t="s">
        <v>25</v>
      </c>
      <c r="B8" s="8" t="s">
        <v>604</v>
      </c>
      <c r="C8" s="1" t="s">
        <v>576</v>
      </c>
    </row>
    <row r="9" spans="1:3" ht="12.75" customHeight="1">
      <c r="A9" s="1" t="s">
        <v>737</v>
      </c>
      <c r="B9" s="8" t="s">
        <v>896</v>
      </c>
      <c r="C9" s="1" t="s">
        <v>576</v>
      </c>
    </row>
    <row r="10" spans="1:3" ht="12.75" customHeight="1">
      <c r="A10" s="1" t="s">
        <v>83</v>
      </c>
      <c r="B10" s="8" t="s">
        <v>726</v>
      </c>
      <c r="C10" s="1" t="s">
        <v>576</v>
      </c>
    </row>
    <row r="11" spans="1:3" ht="12.75" customHeight="1">
      <c r="A11" s="1" t="s">
        <v>617</v>
      </c>
      <c r="B11" s="8" t="s">
        <v>477</v>
      </c>
      <c r="C11" s="1" t="s">
        <v>576</v>
      </c>
    </row>
    <row r="12" spans="1:3" ht="12.75" customHeight="1">
      <c r="A12" s="1"/>
      <c r="B12" s="8" t="s">
        <v>961</v>
      </c>
      <c r="C12" s="1" t="s">
        <v>576</v>
      </c>
    </row>
    <row r="13" spans="1:3" ht="12.75" customHeight="1">
      <c r="A13" t="s">
        <v>368</v>
      </c>
      <c r="B13" s="8" t="s">
        <v>994</v>
      </c>
      <c r="C13" s="1" t="s">
        <v>576</v>
      </c>
    </row>
    <row r="14" spans="1:3" ht="12.75" customHeight="1">
      <c r="A14" t="s">
        <v>837</v>
      </c>
      <c r="B14" s="8" t="s">
        <v>827</v>
      </c>
      <c r="C14" s="1" t="s">
        <v>576</v>
      </c>
    </row>
    <row r="15" spans="1:3" ht="25.5" customHeight="1">
      <c r="A15" t="s">
        <v>1011</v>
      </c>
      <c r="B15" s="8" t="s">
        <v>152</v>
      </c>
      <c r="C15" s="1" t="s">
        <v>576</v>
      </c>
    </row>
    <row r="16" spans="1:3" ht="12.75" customHeight="1">
      <c r="A16" s="126" t="s">
        <v>1045</v>
      </c>
      <c r="B16" s="127" t="s">
        <v>594</v>
      </c>
      <c r="C16" s="126" t="s">
        <v>576</v>
      </c>
    </row>
    <row r="17" spans="1:3" ht="12.75" customHeight="1">
      <c r="A17" s="126" t="s">
        <v>1106</v>
      </c>
      <c r="B17" s="127" t="s">
        <v>602</v>
      </c>
      <c r="C17" s="126" t="s">
        <v>576</v>
      </c>
    </row>
    <row r="18" spans="1:3" ht="12.75" customHeight="1">
      <c r="A18" s="126" t="s">
        <v>776</v>
      </c>
      <c r="B18" s="127" t="s">
        <v>586</v>
      </c>
      <c r="C18" s="126" t="s">
        <v>576</v>
      </c>
    </row>
    <row r="19" spans="1:3" ht="12.75" customHeight="1">
      <c r="A19" s="126" t="s">
        <v>765</v>
      </c>
      <c r="B19" s="127" t="s">
        <v>575</v>
      </c>
      <c r="C19" s="126" t="s">
        <v>576</v>
      </c>
    </row>
    <row r="20" spans="1:3" ht="12.75" customHeight="1">
      <c r="A20" s="126" t="s">
        <v>970</v>
      </c>
      <c r="B20" s="127" t="s">
        <v>523</v>
      </c>
      <c r="C20" s="126" t="s">
        <v>576</v>
      </c>
    </row>
    <row r="21" spans="1:3" ht="12.75" customHeight="1">
      <c r="A21" s="126" t="s">
        <v>817</v>
      </c>
      <c r="B21" s="127" t="s">
        <v>74</v>
      </c>
      <c r="C21" s="126" t="s">
        <v>576</v>
      </c>
    </row>
    <row r="22" spans="1:3" ht="12.75" customHeight="1">
      <c r="A22" s="126" t="s">
        <v>708</v>
      </c>
      <c r="B22" s="127" t="s">
        <v>82</v>
      </c>
      <c r="C22" s="126" t="s">
        <v>576</v>
      </c>
    </row>
    <row r="23" spans="1:3" ht="12.75" customHeight="1">
      <c r="A23" s="126" t="s">
        <v>998</v>
      </c>
      <c r="B23" s="127" t="s">
        <v>67</v>
      </c>
      <c r="C23" s="126" t="s">
        <v>576</v>
      </c>
    </row>
    <row r="24" spans="1:3" ht="12.75" customHeight="1">
      <c r="A24" s="126" t="s">
        <v>1142</v>
      </c>
      <c r="B24" s="127" t="s">
        <v>58</v>
      </c>
      <c r="C24" s="126" t="s">
        <v>576</v>
      </c>
    </row>
    <row r="25" spans="1:3" ht="12.75" customHeight="1">
      <c r="A25" s="126" t="s">
        <v>900</v>
      </c>
      <c r="B25" s="127" t="s">
        <v>144</v>
      </c>
      <c r="C25" s="126" t="s">
        <v>576</v>
      </c>
    </row>
    <row r="26" spans="1:3" ht="12.75" customHeight="1">
      <c r="A26" s="126" t="s">
        <v>1193</v>
      </c>
      <c r="B26" s="127" t="s">
        <v>454</v>
      </c>
      <c r="C26" s="126" t="s">
        <v>576</v>
      </c>
    </row>
    <row r="27" spans="1:3" ht="12.75" customHeight="1">
      <c r="A27" s="126" t="s">
        <v>950</v>
      </c>
      <c r="B27" s="127" t="s">
        <v>465</v>
      </c>
      <c r="C27" s="126" t="s">
        <v>576</v>
      </c>
    </row>
    <row r="28" spans="1:3" ht="12.75" customHeight="1">
      <c r="A28" s="126" t="s">
        <v>616</v>
      </c>
      <c r="B28" s="127" t="s">
        <v>435</v>
      </c>
      <c r="C28" s="126" t="s">
        <v>576</v>
      </c>
    </row>
    <row r="29" spans="1:3" ht="12.75" customHeight="1">
      <c r="A29" s="126" t="s">
        <v>910</v>
      </c>
      <c r="B29" s="127" t="s">
        <v>427</v>
      </c>
      <c r="C29" s="126" t="s">
        <v>576</v>
      </c>
    </row>
    <row r="30" spans="1:3" ht="12.75" customHeight="1">
      <c r="A30" s="126" t="s">
        <v>1136</v>
      </c>
      <c r="B30" s="127" t="s">
        <v>367</v>
      </c>
      <c r="C30" s="126" t="s">
        <v>576</v>
      </c>
    </row>
    <row r="31" spans="1:3" ht="12.75" customHeight="1">
      <c r="A31" s="126" t="s">
        <v>657</v>
      </c>
      <c r="B31" s="127" t="s">
        <v>208</v>
      </c>
      <c r="C31" s="126" t="s">
        <v>576</v>
      </c>
    </row>
    <row r="32" spans="1:3" ht="12.75" customHeight="1">
      <c r="A32" s="126" t="s">
        <v>873</v>
      </c>
      <c r="B32" s="127" t="s">
        <v>217</v>
      </c>
      <c r="C32" s="126" t="s">
        <v>576</v>
      </c>
    </row>
    <row r="33" spans="1:3" ht="12.75" customHeight="1">
      <c r="A33" s="126" t="s">
        <v>1151</v>
      </c>
      <c r="B33" s="127" t="s">
        <v>204</v>
      </c>
      <c r="C33" s="126" t="s">
        <v>576</v>
      </c>
    </row>
    <row r="34" spans="1:3" ht="12.75" customHeight="1">
      <c r="A34" s="126" t="s">
        <v>985</v>
      </c>
      <c r="B34" s="127" t="s">
        <v>194</v>
      </c>
      <c r="C34" s="126" t="s">
        <v>576</v>
      </c>
    </row>
    <row r="35" spans="1:3" ht="12.75" customHeight="1">
      <c r="A35" s="126" t="s">
        <v>743</v>
      </c>
      <c r="B35" s="127" t="s">
        <v>286</v>
      </c>
      <c r="C35" s="126" t="s">
        <v>576</v>
      </c>
    </row>
    <row r="36" spans="1:3" ht="12.75" customHeight="1">
      <c r="A36" s="126" t="s">
        <v>357</v>
      </c>
      <c r="B36" s="127" t="s">
        <v>1141</v>
      </c>
      <c r="C36" s="126" t="s">
        <v>576</v>
      </c>
    </row>
    <row r="37" spans="1:3" ht="12.75" customHeight="1">
      <c r="A37" s="126" t="s">
        <v>560</v>
      </c>
      <c r="B37" s="127" t="s">
        <v>1147</v>
      </c>
      <c r="C37" s="126" t="s">
        <v>576</v>
      </c>
    </row>
    <row r="38" spans="1:3" ht="12.75" customHeight="1">
      <c r="A38" s="126" t="s">
        <v>229</v>
      </c>
      <c r="B38" s="127" t="s">
        <v>1131</v>
      </c>
      <c r="C38" s="126" t="s">
        <v>576</v>
      </c>
    </row>
    <row r="39" spans="1:3" ht="12.75" customHeight="1">
      <c r="A39" s="126" t="s">
        <v>73</v>
      </c>
      <c r="B39" s="127" t="s">
        <v>1123</v>
      </c>
      <c r="C39" s="126" t="s">
        <v>576</v>
      </c>
    </row>
    <row r="40" spans="1:3" ht="12.75" customHeight="1">
      <c r="A40" s="126" t="s">
        <v>441</v>
      </c>
      <c r="B40" s="127" t="s">
        <v>1204</v>
      </c>
      <c r="C40" s="126" t="s">
        <v>576</v>
      </c>
    </row>
    <row r="41" spans="1:3" ht="12.75" customHeight="1">
      <c r="A41" s="126" t="s">
        <v>895</v>
      </c>
      <c r="B41" s="127" t="s">
        <v>140</v>
      </c>
      <c r="C41" s="126" t="s">
        <v>576</v>
      </c>
    </row>
    <row r="42" spans="1:3" ht="12.75" customHeight="1">
      <c r="A42" s="126" t="s">
        <v>632</v>
      </c>
      <c r="B42" s="127" t="s">
        <v>147</v>
      </c>
      <c r="C42" s="126" t="s">
        <v>576</v>
      </c>
    </row>
    <row r="43" spans="1:3" ht="12.75" customHeight="1">
      <c r="A43" s="126" t="s">
        <v>925</v>
      </c>
      <c r="B43" s="127" t="s">
        <v>137</v>
      </c>
      <c r="C43" s="126" t="s">
        <v>576</v>
      </c>
    </row>
    <row r="44" spans="1:3" ht="12.75" customHeight="1">
      <c r="A44" s="126" t="s">
        <v>1210</v>
      </c>
      <c r="B44" s="127" t="s">
        <v>132</v>
      </c>
      <c r="C44" s="126" t="s">
        <v>576</v>
      </c>
    </row>
    <row r="45" spans="1:3" ht="12.75" customHeight="1">
      <c r="A45" s="126" t="s">
        <v>822</v>
      </c>
      <c r="B45" s="127" t="s">
        <v>77</v>
      </c>
      <c r="C45" s="126" t="s">
        <v>576</v>
      </c>
    </row>
    <row r="46" spans="1:3" ht="12.75" customHeight="1">
      <c r="A46" s="126" t="s">
        <v>571</v>
      </c>
      <c r="B46" s="127" t="s">
        <v>1068</v>
      </c>
      <c r="C46" s="126" t="s">
        <v>576</v>
      </c>
    </row>
    <row r="47" spans="1:3" ht="12.75" customHeight="1">
      <c r="A47" s="126" t="s">
        <v>338</v>
      </c>
      <c r="B47" s="127" t="s">
        <v>1077</v>
      </c>
      <c r="C47" s="126" t="s">
        <v>576</v>
      </c>
    </row>
    <row r="48" spans="1:3" ht="12.75" customHeight="1">
      <c r="A48" s="126" t="s">
        <v>18</v>
      </c>
      <c r="B48" s="127" t="s">
        <v>1052</v>
      </c>
      <c r="C48" s="126" t="s">
        <v>576</v>
      </c>
    </row>
    <row r="49" spans="1:3" ht="12.75" customHeight="1">
      <c r="A49" s="126" t="s">
        <v>282</v>
      </c>
      <c r="B49" s="127" t="s">
        <v>1036</v>
      </c>
      <c r="C49" s="126" t="s">
        <v>576</v>
      </c>
    </row>
    <row r="50" spans="1:3" ht="12.75" customHeight="1">
      <c r="A50" s="126" t="s">
        <v>516</v>
      </c>
      <c r="B50" s="127" t="s">
        <v>980</v>
      </c>
      <c r="C50" s="126" t="s">
        <v>576</v>
      </c>
    </row>
    <row r="51" spans="1:3" ht="12.75" customHeight="1">
      <c r="A51" s="126" t="s">
        <v>268</v>
      </c>
      <c r="B51" s="127" t="s">
        <v>757</v>
      </c>
      <c r="C51" s="126" t="s">
        <v>576</v>
      </c>
    </row>
    <row r="52" spans="1:3" ht="12.75" customHeight="1">
      <c r="A52" s="126" t="s">
        <v>35</v>
      </c>
      <c r="B52" s="127" t="s">
        <v>769</v>
      </c>
      <c r="C52" s="126" t="s">
        <v>576</v>
      </c>
    </row>
    <row r="53" spans="1:3" ht="12.75" customHeight="1">
      <c r="A53" s="126" t="s">
        <v>305</v>
      </c>
      <c r="B53" s="127" t="s">
        <v>745</v>
      </c>
      <c r="C53" s="126" t="s">
        <v>576</v>
      </c>
    </row>
    <row r="54" spans="1:3" ht="12.75" customHeight="1">
      <c r="A54" s="126" t="s">
        <v>598</v>
      </c>
      <c r="B54" s="127" t="s">
        <v>736</v>
      </c>
      <c r="C54" s="126" t="s">
        <v>576</v>
      </c>
    </row>
    <row r="55" spans="1:3" ht="12.75" customHeight="1">
      <c r="A55" s="126" t="s">
        <v>198</v>
      </c>
      <c r="B55" s="127" t="s">
        <v>681</v>
      </c>
      <c r="C55" s="126" t="s">
        <v>576</v>
      </c>
    </row>
    <row r="56" spans="1:3" ht="12.75" customHeight="1">
      <c r="A56" s="126" t="s">
        <v>1192</v>
      </c>
      <c r="B56" s="127" t="s">
        <v>453</v>
      </c>
      <c r="C56" s="126" t="s">
        <v>576</v>
      </c>
    </row>
    <row r="57" spans="1:3" ht="12.75" customHeight="1">
      <c r="A57" s="126" t="s">
        <v>949</v>
      </c>
      <c r="B57" s="127" t="s">
        <v>464</v>
      </c>
      <c r="C57" s="126" t="s">
        <v>576</v>
      </c>
    </row>
    <row r="58" spans="1:3" ht="12.75" customHeight="1">
      <c r="A58" s="126" t="s">
        <v>615</v>
      </c>
      <c r="B58" s="127" t="s">
        <v>434</v>
      </c>
      <c r="C58" s="126" t="s">
        <v>576</v>
      </c>
    </row>
    <row r="59" spans="1:3" ht="12.75" customHeight="1">
      <c r="A59" s="126" t="s">
        <v>909</v>
      </c>
      <c r="B59" s="127" t="s">
        <v>426</v>
      </c>
      <c r="C59" s="126" t="s">
        <v>576</v>
      </c>
    </row>
    <row r="60" spans="1:3" ht="12.75" customHeight="1">
      <c r="A60" s="126" t="s">
        <v>1135</v>
      </c>
      <c r="B60" s="127" t="s">
        <v>366</v>
      </c>
      <c r="C60" s="126" t="s">
        <v>576</v>
      </c>
    </row>
    <row r="61" spans="1:3" ht="12.75" customHeight="1">
      <c r="A61" s="126" t="s">
        <v>891</v>
      </c>
      <c r="B61" s="127" t="s">
        <v>143</v>
      </c>
      <c r="C61" s="126" t="s">
        <v>576</v>
      </c>
    </row>
    <row r="62" spans="1:3" ht="12.75" customHeight="1">
      <c r="A62" s="126" t="s">
        <v>639</v>
      </c>
      <c r="B62" s="127" t="s">
        <v>151</v>
      </c>
      <c r="C62" s="126" t="s">
        <v>576</v>
      </c>
    </row>
    <row r="63" spans="1:3" ht="12.75" customHeight="1">
      <c r="A63" s="126" t="s">
        <v>932</v>
      </c>
      <c r="B63" s="127" t="s">
        <v>136</v>
      </c>
      <c r="C63" s="126" t="s">
        <v>576</v>
      </c>
    </row>
    <row r="64" spans="1:3" ht="12.75" customHeight="1">
      <c r="A64" s="126" t="s">
        <v>1203</v>
      </c>
      <c r="B64" s="127" t="s">
        <v>124</v>
      </c>
      <c r="C64" s="126" t="s">
        <v>576</v>
      </c>
    </row>
    <row r="65" spans="1:3" ht="12.75" customHeight="1">
      <c r="A65" s="126" t="s">
        <v>826</v>
      </c>
      <c r="B65" s="127" t="s">
        <v>72</v>
      </c>
      <c r="C65" s="126" t="s">
        <v>576</v>
      </c>
    </row>
    <row r="66" spans="1:3" ht="12.75" customHeight="1">
      <c r="A66" s="126" t="s">
        <v>574</v>
      </c>
      <c r="B66" s="127" t="s">
        <v>1061</v>
      </c>
      <c r="C66" s="126" t="s">
        <v>576</v>
      </c>
    </row>
    <row r="67" spans="1:3" ht="12.75" customHeight="1">
      <c r="A67" s="126" t="s">
        <v>331</v>
      </c>
      <c r="B67" s="127" t="s">
        <v>1073</v>
      </c>
      <c r="C67" s="126" t="s">
        <v>576</v>
      </c>
    </row>
    <row r="68" spans="1:3" ht="12.75" customHeight="1">
      <c r="A68" s="126" t="s">
        <v>6</v>
      </c>
      <c r="B68" s="127" t="s">
        <v>1057</v>
      </c>
      <c r="C68" s="126" t="s">
        <v>576</v>
      </c>
    </row>
    <row r="69" spans="1:3" ht="12.75" customHeight="1">
      <c r="A69" s="126" t="s">
        <v>285</v>
      </c>
      <c r="B69" s="127" t="s">
        <v>1044</v>
      </c>
      <c r="C69" s="126" t="s">
        <v>576</v>
      </c>
    </row>
    <row r="70" spans="1:3" ht="12.75" customHeight="1">
      <c r="A70" s="126" t="s">
        <v>513</v>
      </c>
      <c r="B70" s="127" t="s">
        <v>984</v>
      </c>
      <c r="C70" s="126" t="s">
        <v>576</v>
      </c>
    </row>
    <row r="71" spans="1:3" ht="12.75" customHeight="1">
      <c r="A71" s="126" t="s">
        <v>267</v>
      </c>
      <c r="B71" s="127" t="s">
        <v>756</v>
      </c>
      <c r="C71" s="126" t="s">
        <v>576</v>
      </c>
    </row>
    <row r="72" spans="1:3" ht="12.75" customHeight="1">
      <c r="A72" s="126" t="s">
        <v>34</v>
      </c>
      <c r="B72" s="127" t="s">
        <v>768</v>
      </c>
      <c r="C72" s="126" t="s">
        <v>576</v>
      </c>
    </row>
    <row r="73" spans="1:3" ht="12.75" customHeight="1">
      <c r="A73" s="126" t="s">
        <v>304</v>
      </c>
      <c r="B73" s="127" t="s">
        <v>744</v>
      </c>
      <c r="C73" s="126" t="s">
        <v>576</v>
      </c>
    </row>
    <row r="74" spans="1:3" ht="12.75" customHeight="1">
      <c r="A74" s="126" t="s">
        <v>597</v>
      </c>
      <c r="B74" s="127" t="s">
        <v>735</v>
      </c>
      <c r="C74" s="126" t="s">
        <v>576</v>
      </c>
    </row>
    <row r="75" spans="1:3" ht="12.75" customHeight="1">
      <c r="A75" s="126" t="s">
        <v>197</v>
      </c>
      <c r="B75" s="127" t="s">
        <v>680</v>
      </c>
      <c r="C75" s="126" t="s">
        <v>576</v>
      </c>
    </row>
    <row r="76" spans="1:3" ht="12.75" customHeight="1">
      <c r="A76" s="126" t="s">
        <v>111</v>
      </c>
      <c r="B76" s="127" t="s">
        <v>860</v>
      </c>
      <c r="C76" s="126" t="s">
        <v>576</v>
      </c>
    </row>
    <row r="77" spans="1:3" ht="12.75" customHeight="1">
      <c r="A77" s="126" t="s">
        <v>193</v>
      </c>
      <c r="B77" s="127" t="s">
        <v>867</v>
      </c>
      <c r="C77" s="126" t="s">
        <v>576</v>
      </c>
    </row>
    <row r="78" spans="1:3" ht="12.75" customHeight="1">
      <c r="A78" s="126" t="s">
        <v>522</v>
      </c>
      <c r="B78" s="127" t="s">
        <v>881</v>
      </c>
      <c r="C78" s="126" t="s">
        <v>576</v>
      </c>
    </row>
    <row r="79" spans="1:3" ht="12.75" customHeight="1">
      <c r="A79" s="126" t="s">
        <v>385</v>
      </c>
      <c r="B79" s="127" t="s">
        <v>872</v>
      </c>
      <c r="C79" s="126" t="s">
        <v>576</v>
      </c>
    </row>
    <row r="80" spans="1:3" ht="12.75" customHeight="1">
      <c r="A80" s="126" t="s">
        <v>409</v>
      </c>
      <c r="B80" s="127" t="s">
        <v>1158</v>
      </c>
      <c r="C80" s="126" t="s">
        <v>576</v>
      </c>
    </row>
    <row r="81" spans="1:3" ht="12.75" customHeight="1">
      <c r="A81" s="126" t="s">
        <v>507</v>
      </c>
      <c r="B81" s="127" t="s">
        <v>1167</v>
      </c>
      <c r="C81" s="126" t="s">
        <v>576</v>
      </c>
    </row>
    <row r="82" spans="1:3" ht="12.75" customHeight="1">
      <c r="A82" s="126" t="s">
        <v>211</v>
      </c>
      <c r="B82" s="127" t="s">
        <v>1181</v>
      </c>
      <c r="C82" s="126" t="s">
        <v>576</v>
      </c>
    </row>
    <row r="83" spans="1:3" ht="12.75" customHeight="1">
      <c r="A83" s="126" t="s">
        <v>90</v>
      </c>
      <c r="B83" s="127" t="s">
        <v>1171</v>
      </c>
      <c r="C83" s="126" t="s">
        <v>576</v>
      </c>
    </row>
    <row r="84" spans="1:3" ht="12.75" customHeight="1">
      <c r="A84" s="126" t="s">
        <v>714</v>
      </c>
      <c r="B84" s="127" t="s">
        <v>222</v>
      </c>
      <c r="C84" s="126" t="s">
        <v>576</v>
      </c>
    </row>
    <row r="85" spans="1:3" ht="12.75" customHeight="1">
      <c r="A85" s="126" t="s">
        <v>812</v>
      </c>
      <c r="B85" s="127" t="s">
        <v>236</v>
      </c>
      <c r="C85" s="126" t="s">
        <v>576</v>
      </c>
    </row>
    <row r="86" spans="1:3" ht="12.75" customHeight="1">
      <c r="A86" s="126" t="s">
        <v>1138</v>
      </c>
      <c r="B86" s="127" t="s">
        <v>255</v>
      </c>
      <c r="C86" s="126" t="s">
        <v>576</v>
      </c>
    </row>
    <row r="87" spans="1:3" ht="12.75" customHeight="1">
      <c r="A87" s="126" t="s">
        <v>1003</v>
      </c>
      <c r="B87" s="127" t="s">
        <v>247</v>
      </c>
      <c r="C87" s="126" t="s">
        <v>576</v>
      </c>
    </row>
    <row r="88" spans="1:3" ht="12.75" customHeight="1">
      <c r="A88" s="126" t="s">
        <v>1020</v>
      </c>
      <c r="B88" s="127" t="s">
        <v>540</v>
      </c>
      <c r="C88" s="126" t="s">
        <v>576</v>
      </c>
    </row>
    <row r="89" spans="1:3" ht="12.75" customHeight="1">
      <c r="A89" s="126" t="s">
        <v>1127</v>
      </c>
      <c r="B89" s="127" t="s">
        <v>549</v>
      </c>
      <c r="C89" s="126" t="s">
        <v>576</v>
      </c>
    </row>
    <row r="90" spans="1:3" ht="12.75" customHeight="1">
      <c r="A90" s="126" t="s">
        <v>836</v>
      </c>
      <c r="B90" s="127" t="s">
        <v>564</v>
      </c>
      <c r="C90" s="126" t="s">
        <v>576</v>
      </c>
    </row>
    <row r="91" spans="1:3" ht="12.75" customHeight="1">
      <c r="A91" s="126" t="s">
        <v>691</v>
      </c>
      <c r="B91" s="127" t="s">
        <v>553</v>
      </c>
      <c r="C91" s="126" t="s">
        <v>576</v>
      </c>
    </row>
    <row r="92" spans="1:3" ht="12.75" customHeight="1">
      <c r="A92" s="126" t="s">
        <v>960</v>
      </c>
      <c r="B92" s="127" t="s">
        <v>470</v>
      </c>
      <c r="C92" s="126" t="s">
        <v>576</v>
      </c>
    </row>
    <row r="93" spans="1:3" ht="12.75" customHeight="1">
      <c r="A93" t="s">
        <v>1170</v>
      </c>
      <c r="B93" s="8" t="s">
        <v>392</v>
      </c>
      <c r="C93" s="1" t="s">
        <v>576</v>
      </c>
    </row>
    <row r="94" spans="1:3" ht="12.75" customHeight="1">
      <c r="A94" t="s">
        <v>967</v>
      </c>
      <c r="B94" s="8" t="s">
        <v>403</v>
      </c>
      <c r="C94" s="1" t="s">
        <v>576</v>
      </c>
    </row>
    <row r="95" spans="1:3" ht="12.75" customHeight="1">
      <c r="A95" t="s">
        <v>679</v>
      </c>
      <c r="B95" s="8" t="s">
        <v>418</v>
      </c>
      <c r="C95" s="1" t="s">
        <v>576</v>
      </c>
    </row>
    <row r="96" spans="1:3" ht="12.75" customHeight="1">
      <c r="A96" t="s">
        <v>852</v>
      </c>
      <c r="B96" s="8" t="s">
        <v>408</v>
      </c>
      <c r="C96" s="1" t="s">
        <v>576</v>
      </c>
    </row>
    <row r="97" spans="1:3" ht="12.75" customHeight="1">
      <c r="A97" t="s">
        <v>1120</v>
      </c>
      <c r="B97" s="8" t="s">
        <v>303</v>
      </c>
      <c r="C97" s="1" t="s">
        <v>576</v>
      </c>
    </row>
    <row r="98" spans="1:3" ht="12.75" customHeight="1">
      <c r="A98" t="s">
        <v>871</v>
      </c>
      <c r="B98" s="8" t="s">
        <v>98</v>
      </c>
      <c r="C98" s="1" t="s">
        <v>576</v>
      </c>
    </row>
    <row r="99" spans="1:3" ht="12.75" customHeight="1">
      <c r="A99" t="s">
        <v>656</v>
      </c>
      <c r="B99" s="8" t="s">
        <v>107</v>
      </c>
      <c r="C99" s="1" t="s">
        <v>576</v>
      </c>
    </row>
    <row r="100" spans="1:3" ht="12.75" customHeight="1">
      <c r="A100" t="s">
        <v>983</v>
      </c>
      <c r="B100" s="8" t="s">
        <v>119</v>
      </c>
      <c r="C100" s="1" t="s">
        <v>576</v>
      </c>
    </row>
    <row r="101" spans="1:3" ht="12.75" customHeight="1">
      <c r="A101" t="s">
        <v>1150</v>
      </c>
      <c r="B101" s="8" t="s">
        <v>110</v>
      </c>
      <c r="C101" s="1" t="s">
        <v>576</v>
      </c>
    </row>
    <row r="102" spans="1:3" ht="12.75" customHeight="1">
      <c r="A102" t="s">
        <v>809</v>
      </c>
      <c r="B102" s="8" t="s">
        <v>5</v>
      </c>
      <c r="C102" s="1" t="s">
        <v>576</v>
      </c>
    </row>
    <row r="103" spans="1:3" ht="12.75" customHeight="1">
      <c r="A103" t="s">
        <v>559</v>
      </c>
      <c r="B103" s="8" t="s">
        <v>997</v>
      </c>
      <c r="C103" s="1" t="s">
        <v>576</v>
      </c>
    </row>
    <row r="104" spans="1:3" ht="12.75" customHeight="1">
      <c r="A104" t="s">
        <v>356</v>
      </c>
      <c r="B104" s="8" t="s">
        <v>1010</v>
      </c>
      <c r="C104" s="1" t="s">
        <v>576</v>
      </c>
    </row>
    <row r="105" spans="1:3" ht="12.75" customHeight="1">
      <c r="A105" t="s">
        <v>71</v>
      </c>
      <c r="B105" s="8" t="s">
        <v>1030</v>
      </c>
      <c r="C105" s="1" t="s">
        <v>576</v>
      </c>
    </row>
    <row r="106" spans="1:3" ht="12.75" customHeight="1">
      <c r="A106" t="s">
        <v>228</v>
      </c>
      <c r="B106" s="8" t="s">
        <v>1023</v>
      </c>
      <c r="C106" s="1" t="s">
        <v>576</v>
      </c>
    </row>
    <row r="107" spans="1:3" ht="12.75" customHeight="1">
      <c r="A107" t="s">
        <v>495</v>
      </c>
      <c r="B107" s="8" t="s">
        <v>931</v>
      </c>
      <c r="C107" s="1" t="s">
        <v>576</v>
      </c>
    </row>
    <row r="108" spans="1:3" ht="12.75" customHeight="1">
      <c r="A108" t="s">
        <v>802</v>
      </c>
      <c r="B108" s="8" t="s">
        <v>4</v>
      </c>
      <c r="C108" s="1" t="s">
        <v>576</v>
      </c>
    </row>
    <row r="109" spans="1:3" ht="12.75" customHeight="1">
      <c r="A109" t="s">
        <v>725</v>
      </c>
      <c r="B109" s="8" t="s">
        <v>24</v>
      </c>
      <c r="C109" s="1" t="s">
        <v>576</v>
      </c>
    </row>
    <row r="110" spans="1:3" ht="12.75" customHeight="1">
      <c r="A110" t="s">
        <v>1060</v>
      </c>
      <c r="B110" s="8" t="s">
        <v>52</v>
      </c>
      <c r="C110" s="1" t="s">
        <v>576</v>
      </c>
    </row>
    <row r="111" spans="1:3" ht="12.75" customHeight="1">
      <c r="A111" t="s">
        <v>1089</v>
      </c>
      <c r="B111" s="8" t="s">
        <v>44</v>
      </c>
      <c r="C111" s="1" t="s">
        <v>576</v>
      </c>
    </row>
    <row r="112" spans="1:3" ht="12.75" customHeight="1">
      <c r="A112" t="s">
        <v>880</v>
      </c>
      <c r="B112" s="8" t="s">
        <v>97</v>
      </c>
      <c r="C112" s="1" t="s">
        <v>576</v>
      </c>
    </row>
    <row r="113" spans="1:3" ht="12.75" customHeight="1">
      <c r="A113" t="s">
        <v>1113</v>
      </c>
      <c r="B113" s="8" t="s">
        <v>302</v>
      </c>
      <c r="C113" s="1" t="s">
        <v>576</v>
      </c>
    </row>
    <row r="114" spans="1:3" ht="12.75" customHeight="1">
      <c r="A114" t="s">
        <v>1035</v>
      </c>
      <c r="B114" s="8" t="s">
        <v>320</v>
      </c>
      <c r="C114" s="1" t="s">
        <v>576</v>
      </c>
    </row>
    <row r="115" spans="1:3" ht="12.75" customHeight="1">
      <c r="A115" t="s">
        <v>755</v>
      </c>
      <c r="B115" s="8" t="s">
        <v>351</v>
      </c>
      <c r="C115" s="1" t="s">
        <v>576</v>
      </c>
    </row>
    <row r="116" spans="1:3" ht="12.75" customHeight="1">
      <c r="A116" t="s">
        <v>782</v>
      </c>
      <c r="B116" s="8" t="s">
        <v>337</v>
      </c>
      <c r="C116" s="1" t="s">
        <v>576</v>
      </c>
    </row>
    <row r="117" spans="1:3" ht="12.75" customHeight="1">
      <c r="A117" t="s">
        <v>1180</v>
      </c>
      <c r="B117" s="8" t="s">
        <v>391</v>
      </c>
      <c r="C117" s="1" t="s">
        <v>576</v>
      </c>
    </row>
    <row r="118" spans="1:3" ht="12.75" customHeight="1">
      <c r="A118" t="s">
        <v>178</v>
      </c>
      <c r="B118" s="8" t="s">
        <v>614</v>
      </c>
      <c r="C118" s="1" t="s">
        <v>576</v>
      </c>
    </row>
    <row r="119" spans="1:3" ht="12.75" customHeight="1">
      <c r="A119" t="s">
        <v>131</v>
      </c>
      <c r="B119" s="8" t="s">
        <v>625</v>
      </c>
      <c r="C119" s="1" t="s">
        <v>576</v>
      </c>
    </row>
    <row r="120" spans="1:3" ht="12.75" customHeight="1">
      <c r="A120" t="s">
        <v>452</v>
      </c>
      <c r="B120" s="8" t="s">
        <v>647</v>
      </c>
      <c r="C120" s="1" t="s">
        <v>576</v>
      </c>
    </row>
    <row r="121" spans="1:3" ht="12.75" customHeight="1">
      <c r="A121" t="s">
        <v>469</v>
      </c>
      <c r="B121" s="8" t="s">
        <v>631</v>
      </c>
      <c r="C121" s="1" t="s">
        <v>576</v>
      </c>
    </row>
    <row r="122" spans="1:3" ht="12.75" customHeight="1">
      <c r="A122" t="s">
        <v>254</v>
      </c>
      <c r="B122" s="8" t="s">
        <v>690</v>
      </c>
      <c r="C122" s="1" t="s">
        <v>576</v>
      </c>
    </row>
    <row r="123" spans="1:3" ht="12.75" customHeight="1">
      <c r="A123" t="s">
        <v>490</v>
      </c>
      <c r="B123" s="8" t="s">
        <v>924</v>
      </c>
      <c r="C123" s="1" t="s">
        <v>576</v>
      </c>
    </row>
    <row r="124" spans="1:3" ht="12.75" customHeight="1">
      <c r="A124" t="s">
        <v>425</v>
      </c>
      <c r="B124" s="8" t="s">
        <v>938</v>
      </c>
      <c r="C124" s="1" t="s">
        <v>576</v>
      </c>
    </row>
    <row r="125" spans="1:3" ht="12.75" customHeight="1">
      <c r="A125" t="s">
        <v>139</v>
      </c>
      <c r="B125" s="8" t="s">
        <v>959</v>
      </c>
      <c r="C125" s="1" t="s">
        <v>576</v>
      </c>
    </row>
    <row r="126" spans="1:3" ht="12.75" customHeight="1">
      <c r="A126" t="s">
        <v>161</v>
      </c>
      <c r="B126" s="8" t="s">
        <v>948</v>
      </c>
      <c r="C126" s="1" t="s">
        <v>576</v>
      </c>
    </row>
    <row r="127" spans="1:3" ht="12.75" customHeight="1">
      <c r="A127" t="s">
        <v>563</v>
      </c>
      <c r="B127" s="8" t="s">
        <v>1002</v>
      </c>
      <c r="C127" s="1" t="s">
        <v>576</v>
      </c>
    </row>
    <row r="128" spans="1:3" ht="12.75" customHeight="1">
      <c r="A128" t="s">
        <v>797</v>
      </c>
      <c r="B128" s="8" t="s">
        <v>17</v>
      </c>
      <c r="C128" s="1" t="s">
        <v>576</v>
      </c>
    </row>
    <row r="129" spans="1:3" ht="12.75" customHeight="1">
      <c r="A129" t="s">
        <v>734</v>
      </c>
      <c r="B129" s="8" t="s">
        <v>28</v>
      </c>
      <c r="C129" s="1" t="s">
        <v>576</v>
      </c>
    </row>
    <row r="130" spans="1:3" ht="12.75" customHeight="1">
      <c r="A130" t="s">
        <v>1067</v>
      </c>
      <c r="B130" s="8" t="s">
        <v>50</v>
      </c>
      <c r="C130" s="1" t="s">
        <v>576</v>
      </c>
    </row>
    <row r="131" spans="1:3" ht="12.75" customHeight="1">
      <c r="A131" t="s">
        <v>1080</v>
      </c>
      <c r="B131" s="8" t="s">
        <v>33</v>
      </c>
      <c r="C131" s="1" t="s">
        <v>576</v>
      </c>
    </row>
    <row r="132" spans="1:3" ht="12.75" customHeight="1">
      <c r="A132" t="s">
        <v>885</v>
      </c>
      <c r="B132" s="8" t="s">
        <v>89</v>
      </c>
      <c r="C132" s="1" t="s">
        <v>576</v>
      </c>
    </row>
    <row r="133" spans="1:3" ht="12.75" customHeight="1">
      <c r="A133" t="s">
        <v>1105</v>
      </c>
      <c r="B133" s="8" t="s">
        <v>311</v>
      </c>
      <c r="C133" s="1" t="s">
        <v>576</v>
      </c>
    </row>
    <row r="134" spans="1:3" ht="12.75" customHeight="1">
      <c r="A134" t="s">
        <v>1043</v>
      </c>
      <c r="B134" s="8" t="s">
        <v>324</v>
      </c>
      <c r="C134" s="1" t="s">
        <v>576</v>
      </c>
    </row>
    <row r="135" spans="1:3" ht="12.75" customHeight="1">
      <c r="A135" t="s">
        <v>764</v>
      </c>
      <c r="B135" s="8" t="s">
        <v>344</v>
      </c>
      <c r="C135" s="1" t="s">
        <v>576</v>
      </c>
    </row>
    <row r="136" spans="1:3" ht="12.75" customHeight="1">
      <c r="A136" t="s">
        <v>775</v>
      </c>
      <c r="B136" s="8" t="s">
        <v>330</v>
      </c>
      <c r="C136" s="1" t="s">
        <v>576</v>
      </c>
    </row>
    <row r="137" spans="1:3" ht="12.75" customHeight="1">
      <c r="A137" t="s">
        <v>1183</v>
      </c>
      <c r="B137" s="8" t="s">
        <v>384</v>
      </c>
      <c r="C137" s="1" t="s">
        <v>576</v>
      </c>
    </row>
    <row r="138" spans="1:3" ht="12.75" customHeight="1">
      <c r="A138" t="s">
        <v>944</v>
      </c>
      <c r="B138" s="8" t="s">
        <v>473</v>
      </c>
      <c r="C138" s="1" t="s">
        <v>576</v>
      </c>
    </row>
    <row r="139" spans="1:3" ht="12.75" customHeight="1">
      <c r="A139" t="s">
        <v>1195</v>
      </c>
      <c r="B139" s="8" t="s">
        <v>483</v>
      </c>
      <c r="C139" s="1" t="s">
        <v>576</v>
      </c>
    </row>
    <row r="140" spans="1:3" ht="12.75" customHeight="1">
      <c r="A140" t="s">
        <v>916</v>
      </c>
      <c r="B140" s="8" t="s">
        <v>494</v>
      </c>
      <c r="C140" s="1" t="s">
        <v>576</v>
      </c>
    </row>
    <row r="141" spans="1:3" ht="12.75" customHeight="1">
      <c r="A141" t="s">
        <v>607</v>
      </c>
      <c r="B141" s="8" t="s">
        <v>486</v>
      </c>
      <c r="C141" s="1" t="s">
        <v>576</v>
      </c>
    </row>
    <row r="142" spans="1:3" ht="12.75" customHeight="1">
      <c r="A142" t="s">
        <v>1029</v>
      </c>
      <c r="B142" s="8" t="s">
        <v>537</v>
      </c>
      <c r="C142" s="1" t="s">
        <v>576</v>
      </c>
    </row>
    <row r="143" spans="1:3" ht="12.75" customHeight="1">
      <c r="A143" t="s">
        <v>630</v>
      </c>
      <c r="B143" s="8" t="s">
        <v>160</v>
      </c>
      <c r="C143" s="1" t="s">
        <v>576</v>
      </c>
    </row>
    <row r="144" spans="1:3" ht="12.75" customHeight="1">
      <c r="A144" t="s">
        <v>894</v>
      </c>
      <c r="B144" s="8" t="s">
        <v>168</v>
      </c>
      <c r="C144" s="1" t="s">
        <v>576</v>
      </c>
    </row>
    <row r="145" spans="1:3" ht="12.75" customHeight="1">
      <c r="A145" t="s">
        <v>1209</v>
      </c>
      <c r="B145" s="8" t="s">
        <v>183</v>
      </c>
      <c r="C145" s="1" t="s">
        <v>576</v>
      </c>
    </row>
    <row r="146" spans="1:3" ht="12.75" customHeight="1">
      <c r="A146" t="s">
        <v>923</v>
      </c>
      <c r="B146" s="8" t="s">
        <v>177</v>
      </c>
      <c r="C146" s="1" t="s">
        <v>576</v>
      </c>
    </row>
    <row r="147" spans="1:3" ht="12.75" customHeight="1">
      <c r="A147" t="s">
        <v>719</v>
      </c>
      <c r="B147" s="8" t="s">
        <v>221</v>
      </c>
      <c r="C147" s="1" t="s">
        <v>576</v>
      </c>
    </row>
    <row r="148" spans="1:3" ht="12.75" customHeight="1">
      <c r="A148" t="s">
        <v>16</v>
      </c>
      <c r="B148" s="8" t="s">
        <v>796</v>
      </c>
      <c r="C148" s="1" t="s">
        <v>576</v>
      </c>
    </row>
    <row r="149" spans="1:3" ht="12.75" customHeight="1">
      <c r="A149" t="s">
        <v>281</v>
      </c>
      <c r="B149" s="8" t="s">
        <v>806</v>
      </c>
      <c r="C149" s="1" t="s">
        <v>576</v>
      </c>
    </row>
    <row r="150" spans="1:3" ht="12.75" customHeight="1">
      <c r="A150" t="s">
        <v>570</v>
      </c>
      <c r="B150" s="8" t="s">
        <v>790</v>
      </c>
      <c r="C150" s="1" t="s">
        <v>576</v>
      </c>
    </row>
    <row r="151" spans="1:3" ht="12.75" customHeight="1">
      <c r="A151" t="s">
        <v>336</v>
      </c>
      <c r="B151" s="8" t="s">
        <v>781</v>
      </c>
      <c r="C151" s="1" t="s">
        <v>576</v>
      </c>
    </row>
    <row r="152" spans="1:3" ht="12.75" customHeight="1">
      <c r="A152" t="s">
        <v>104</v>
      </c>
      <c r="B152" s="8" t="s">
        <v>877</v>
      </c>
      <c r="C152" s="1" t="s">
        <v>576</v>
      </c>
    </row>
    <row r="153" spans="1:3" ht="12.75" customHeight="1">
      <c r="A153" t="s">
        <v>310</v>
      </c>
      <c r="B153" s="8" t="s">
        <v>1104</v>
      </c>
      <c r="C153" s="1" t="s">
        <v>576</v>
      </c>
    </row>
    <row r="154" spans="1:3" ht="12.75" customHeight="1">
      <c r="A154" t="s">
        <v>593</v>
      </c>
      <c r="B154" s="8" t="s">
        <v>1118</v>
      </c>
      <c r="C154" s="1" t="s">
        <v>576</v>
      </c>
    </row>
    <row r="155" spans="1:3" ht="12.75" customHeight="1">
      <c r="A155" t="s">
        <v>260</v>
      </c>
      <c r="B155" s="8" t="s">
        <v>1100</v>
      </c>
      <c r="C155" s="1" t="s">
        <v>576</v>
      </c>
    </row>
    <row r="156" spans="1:3" ht="12.75" customHeight="1">
      <c r="A156" t="s">
        <v>43</v>
      </c>
      <c r="B156" s="8" t="s">
        <v>1088</v>
      </c>
      <c r="C156" s="1" t="s">
        <v>576</v>
      </c>
    </row>
    <row r="157" spans="1:3" ht="12.75" customHeight="1">
      <c r="A157" t="s">
        <v>401</v>
      </c>
      <c r="B157" s="8" t="s">
        <v>1175</v>
      </c>
      <c r="C157" s="1" t="s">
        <v>576</v>
      </c>
    </row>
    <row r="158" spans="1:3" ht="12.75" customHeight="1">
      <c r="A158" t="s">
        <v>1079</v>
      </c>
      <c r="B158" s="8" t="s">
        <v>335</v>
      </c>
      <c r="C158" s="1" t="s">
        <v>576</v>
      </c>
    </row>
    <row r="159" spans="1:3" ht="12.75" customHeight="1">
      <c r="A159" t="s">
        <v>1066</v>
      </c>
      <c r="B159" s="8" t="s">
        <v>350</v>
      </c>
      <c r="C159" s="1" t="s">
        <v>576</v>
      </c>
    </row>
    <row r="160" spans="1:3" ht="12.75" customHeight="1">
      <c r="A160" t="s">
        <v>733</v>
      </c>
      <c r="B160" s="8" t="s">
        <v>319</v>
      </c>
      <c r="C160" s="1" t="s">
        <v>576</v>
      </c>
    </row>
    <row r="161" spans="1:3" ht="12.75" customHeight="1">
      <c r="A161" t="s">
        <v>795</v>
      </c>
      <c r="B161" s="8" t="s">
        <v>301</v>
      </c>
      <c r="C161" s="1" t="s">
        <v>576</v>
      </c>
    </row>
    <row r="162" spans="1:3" ht="12.75" customHeight="1">
      <c r="A162" t="s">
        <v>1166</v>
      </c>
      <c r="B162" s="8" t="s">
        <v>407</v>
      </c>
      <c r="C162" s="1" t="s">
        <v>576</v>
      </c>
    </row>
    <row r="163" spans="1:3" ht="12.75" customHeight="1">
      <c r="A163" t="s">
        <v>159</v>
      </c>
      <c r="B163" s="8" t="s">
        <v>629</v>
      </c>
      <c r="C163" s="1" t="s">
        <v>576</v>
      </c>
    </row>
    <row r="164" spans="1:3" ht="12.75" customHeight="1">
      <c r="A164" t="s">
        <v>138</v>
      </c>
      <c r="B164" s="8" t="s">
        <v>646</v>
      </c>
      <c r="C164" s="1" t="s">
        <v>576</v>
      </c>
    </row>
    <row r="165" spans="1:3" ht="12.75" customHeight="1">
      <c r="A165" t="s">
        <v>424</v>
      </c>
      <c r="B165" s="8" t="s">
        <v>624</v>
      </c>
      <c r="C165" s="1" t="s">
        <v>576</v>
      </c>
    </row>
    <row r="166" spans="1:3" ht="12.75" customHeight="1">
      <c r="A166" t="s">
        <v>489</v>
      </c>
      <c r="B166" s="8" t="s">
        <v>613</v>
      </c>
      <c r="C166" s="1" t="s">
        <v>576</v>
      </c>
    </row>
    <row r="167" spans="1:3" ht="12.75" customHeight="1">
      <c r="A167" t="s">
        <v>235</v>
      </c>
      <c r="B167" s="8" t="s">
        <v>713</v>
      </c>
      <c r="C167" s="1" t="s">
        <v>576</v>
      </c>
    </row>
    <row r="168" spans="1:3" ht="12.75" customHeight="1">
      <c r="A168" t="s">
        <v>390</v>
      </c>
      <c r="B168" s="8" t="s">
        <v>1169</v>
      </c>
      <c r="C168" s="1" t="s">
        <v>576</v>
      </c>
    </row>
    <row r="169" spans="1:3" ht="12.75" customHeight="1">
      <c r="A169" t="s">
        <v>517</v>
      </c>
      <c r="B169" s="8" t="s">
        <v>1179</v>
      </c>
      <c r="C169" s="1" t="s">
        <v>576</v>
      </c>
    </row>
    <row r="170" spans="1:3" ht="12.75" customHeight="1">
      <c r="A170" t="s">
        <v>188</v>
      </c>
      <c r="B170" s="8" t="s">
        <v>1165</v>
      </c>
      <c r="C170" s="1" t="s">
        <v>576</v>
      </c>
    </row>
    <row r="171" spans="1:3" ht="12.75" customHeight="1">
      <c r="A171" t="s">
        <v>116</v>
      </c>
      <c r="B171" s="8" t="s">
        <v>1157</v>
      </c>
      <c r="C171" s="1" t="s">
        <v>576</v>
      </c>
    </row>
    <row r="172" spans="1:3" ht="12.75" customHeight="1">
      <c r="A172" t="s">
        <v>318</v>
      </c>
      <c r="B172" s="8" t="s">
        <v>1112</v>
      </c>
      <c r="C172" s="1" t="s">
        <v>576</v>
      </c>
    </row>
    <row r="173" spans="1:3" ht="12.75" customHeight="1">
      <c r="A173" t="s">
        <v>689</v>
      </c>
      <c r="B173" s="8" t="s">
        <v>246</v>
      </c>
      <c r="C173" s="1" t="s">
        <v>576</v>
      </c>
    </row>
    <row r="174" spans="1:3" ht="12.75" customHeight="1">
      <c r="A174" t="s">
        <v>835</v>
      </c>
      <c r="B174" s="8" t="s">
        <v>253</v>
      </c>
      <c r="C174" s="1" t="s">
        <v>576</v>
      </c>
    </row>
    <row r="175" spans="1:3" ht="12.75" customHeight="1">
      <c r="A175" t="s">
        <v>1126</v>
      </c>
      <c r="B175" s="8" t="s">
        <v>234</v>
      </c>
      <c r="C175" s="1" t="s">
        <v>576</v>
      </c>
    </row>
    <row r="176" spans="1:3" ht="12.75" customHeight="1">
      <c r="A176" t="s">
        <v>1019</v>
      </c>
      <c r="B176" s="8" t="s">
        <v>220</v>
      </c>
      <c r="C176" s="1" t="s">
        <v>576</v>
      </c>
    </row>
    <row r="177" spans="1:3" ht="12.75" customHeight="1">
      <c r="A177" t="s">
        <v>623</v>
      </c>
      <c r="B177" s="8" t="s">
        <v>176</v>
      </c>
      <c r="C177" s="1" t="s">
        <v>576</v>
      </c>
    </row>
    <row r="178" spans="1:3" ht="12.75" customHeight="1">
      <c r="A178" t="s">
        <v>612</v>
      </c>
      <c r="B178" s="8" t="s">
        <v>175</v>
      </c>
      <c r="C178" s="1" t="s">
        <v>576</v>
      </c>
    </row>
    <row r="179" spans="1:3" ht="12.75" customHeight="1">
      <c r="A179" t="s">
        <v>908</v>
      </c>
      <c r="B179" s="8" t="s">
        <v>182</v>
      </c>
      <c r="C179" s="1" t="s">
        <v>576</v>
      </c>
    </row>
    <row r="180" spans="1:3" ht="12.75" customHeight="1">
      <c r="A180" t="s">
        <v>1191</v>
      </c>
      <c r="B180" s="8" t="s">
        <v>167</v>
      </c>
      <c r="C180" s="1" t="s">
        <v>576</v>
      </c>
    </row>
    <row r="181" spans="1:3" ht="12.75" customHeight="1">
      <c r="A181" t="s">
        <v>947</v>
      </c>
      <c r="B181" s="8" t="s">
        <v>158</v>
      </c>
      <c r="C181" s="1" t="s">
        <v>576</v>
      </c>
    </row>
    <row r="182" spans="1:3" ht="12.75" customHeight="1">
      <c r="A182" t="s">
        <v>703</v>
      </c>
      <c r="B182" s="8" t="s">
        <v>245</v>
      </c>
      <c r="C182" s="1" t="s">
        <v>576</v>
      </c>
    </row>
    <row r="183" spans="1:3" ht="12.75" customHeight="1">
      <c r="A183" t="s">
        <v>851</v>
      </c>
      <c r="B183" s="8" t="s">
        <v>115</v>
      </c>
      <c r="C183" s="1" t="s">
        <v>576</v>
      </c>
    </row>
    <row r="184" spans="1:3" ht="12.75" customHeight="1">
      <c r="A184" t="s">
        <v>678</v>
      </c>
      <c r="B184" s="8" t="s">
        <v>122</v>
      </c>
      <c r="C184" s="1" t="s">
        <v>576</v>
      </c>
    </row>
    <row r="185" spans="1:3" ht="12.75" customHeight="1">
      <c r="A185" t="s">
        <v>966</v>
      </c>
      <c r="B185" s="8" t="s">
        <v>103</v>
      </c>
      <c r="C185" s="1" t="s">
        <v>576</v>
      </c>
    </row>
    <row r="186" spans="1:3" ht="12.75" customHeight="1">
      <c r="A186" t="s">
        <v>1168</v>
      </c>
      <c r="B186" s="8" t="s">
        <v>88</v>
      </c>
      <c r="C186" s="1" t="s">
        <v>576</v>
      </c>
    </row>
    <row r="187" spans="1:3" ht="12.75" customHeight="1">
      <c r="A187" t="s">
        <v>789</v>
      </c>
      <c r="B187" s="8" t="s">
        <v>32</v>
      </c>
      <c r="C187" s="1" t="s">
        <v>576</v>
      </c>
    </row>
    <row r="188" spans="1:3" ht="12.75" customHeight="1">
      <c r="A188" t="s">
        <v>1149</v>
      </c>
      <c r="B188" s="8" t="s">
        <v>414</v>
      </c>
      <c r="C188" s="1" t="s">
        <v>576</v>
      </c>
    </row>
    <row r="189" spans="1:3" ht="12.75" customHeight="1">
      <c r="A189" t="s">
        <v>982</v>
      </c>
      <c r="B189" s="8" t="s">
        <v>421</v>
      </c>
      <c r="C189" s="1" t="s">
        <v>576</v>
      </c>
    </row>
    <row r="190" spans="1:3" ht="12.75" customHeight="1">
      <c r="A190" t="s">
        <v>655</v>
      </c>
      <c r="B190" s="8" t="s">
        <v>400</v>
      </c>
      <c r="C190" s="1" t="s">
        <v>576</v>
      </c>
    </row>
    <row r="191" spans="1:3" ht="12.75" customHeight="1">
      <c r="A191" t="s">
        <v>870</v>
      </c>
      <c r="B191" s="8" t="s">
        <v>383</v>
      </c>
      <c r="C191" s="1" t="s">
        <v>576</v>
      </c>
    </row>
    <row r="192" spans="1:3" ht="12.75" customHeight="1">
      <c r="A192" t="s">
        <v>1099</v>
      </c>
      <c r="B192" s="8" t="s">
        <v>329</v>
      </c>
      <c r="C192" s="1" t="s">
        <v>576</v>
      </c>
    </row>
    <row r="193" spans="1:3" ht="12.75" customHeight="1">
      <c r="A193" t="s">
        <v>227</v>
      </c>
      <c r="B193" s="8" t="s">
        <v>707</v>
      </c>
      <c r="C193" s="1" t="s">
        <v>576</v>
      </c>
    </row>
    <row r="194" spans="1:3" ht="12.75" customHeight="1">
      <c r="A194" t="s">
        <v>70</v>
      </c>
      <c r="B194" s="8" t="s">
        <v>715</v>
      </c>
      <c r="C194" s="1" t="s">
        <v>576</v>
      </c>
    </row>
    <row r="195" spans="1:3" ht="12.75" customHeight="1">
      <c r="A195" t="s">
        <v>355</v>
      </c>
      <c r="B195" s="8" t="s">
        <v>705</v>
      </c>
      <c r="C195" s="1" t="s">
        <v>576</v>
      </c>
    </row>
    <row r="196" spans="1:3" ht="12.75" customHeight="1">
      <c r="A196" t="s">
        <v>558</v>
      </c>
      <c r="B196" s="8" t="s">
        <v>697</v>
      </c>
      <c r="C196" s="1" t="s">
        <v>576</v>
      </c>
    </row>
    <row r="197" spans="1:3" ht="12.75" customHeight="1">
      <c r="A197" t="s">
        <v>164</v>
      </c>
      <c r="B197" s="8" t="s">
        <v>638</v>
      </c>
      <c r="C197" s="1" t="s">
        <v>576</v>
      </c>
    </row>
    <row r="198" spans="1:3" ht="12.75" customHeight="1">
      <c r="A198" t="s">
        <v>536</v>
      </c>
      <c r="B198" s="8" t="s">
        <v>1022</v>
      </c>
      <c r="C198" s="1" t="s">
        <v>576</v>
      </c>
    </row>
    <row r="199" spans="1:3" ht="12.75" customHeight="1">
      <c r="A199" t="s">
        <v>370</v>
      </c>
      <c r="B199" s="8" t="s">
        <v>1028</v>
      </c>
      <c r="C199" s="1" t="s">
        <v>576</v>
      </c>
    </row>
    <row r="200" spans="1:3" ht="12.75" customHeight="1">
      <c r="A200" t="s">
        <v>57</v>
      </c>
      <c r="B200" s="8" t="s">
        <v>1009</v>
      </c>
      <c r="C200" s="1" t="s">
        <v>576</v>
      </c>
    </row>
    <row r="201" spans="1:3" ht="12.75" customHeight="1">
      <c r="A201" t="s">
        <v>241</v>
      </c>
      <c r="B201" s="8" t="s">
        <v>996</v>
      </c>
      <c r="C201" s="1" t="s">
        <v>576</v>
      </c>
    </row>
    <row r="202" spans="1:3" ht="12.75" customHeight="1">
      <c r="A202" t="s">
        <v>482</v>
      </c>
      <c r="B202" s="8" t="s">
        <v>943</v>
      </c>
      <c r="C202" s="1" t="s">
        <v>576</v>
      </c>
    </row>
    <row r="203" spans="1:3" ht="12.75" customHeight="1">
      <c r="A203" t="s">
        <v>1087</v>
      </c>
      <c r="B203" s="8" t="s">
        <v>328</v>
      </c>
      <c r="C203" s="1" t="s">
        <v>576</v>
      </c>
    </row>
    <row r="204" spans="1:3" ht="12.75" customHeight="1">
      <c r="A204" t="s">
        <v>1059</v>
      </c>
      <c r="B204" s="8" t="s">
        <v>343</v>
      </c>
      <c r="C204" s="1" t="s">
        <v>576</v>
      </c>
    </row>
    <row r="205" spans="1:3" ht="12.75" customHeight="1">
      <c r="A205" t="s">
        <v>724</v>
      </c>
      <c r="B205" s="8" t="s">
        <v>323</v>
      </c>
      <c r="C205" s="1" t="s">
        <v>576</v>
      </c>
    </row>
    <row r="206" spans="1:3" ht="12.75" customHeight="1">
      <c r="A206" t="s">
        <v>801</v>
      </c>
      <c r="B206" s="8" t="s">
        <v>309</v>
      </c>
      <c r="C206" s="1" t="s">
        <v>576</v>
      </c>
    </row>
    <row r="207" spans="1:3" ht="12.75" customHeight="1">
      <c r="A207" t="s">
        <v>1161</v>
      </c>
      <c r="B207" s="8" t="s">
        <v>413</v>
      </c>
      <c r="C207" s="1" t="s">
        <v>576</v>
      </c>
    </row>
    <row r="208" spans="1:3" ht="12.75" customHeight="1">
      <c r="A208" t="s">
        <v>780</v>
      </c>
      <c r="B208" s="8" t="s">
        <v>31</v>
      </c>
      <c r="C208" s="1" t="s">
        <v>576</v>
      </c>
    </row>
    <row r="209" spans="1:3" ht="12.75" customHeight="1">
      <c r="A209" t="s">
        <v>754</v>
      </c>
      <c r="B209" s="8" t="s">
        <v>49</v>
      </c>
      <c r="C209" s="1" t="s">
        <v>576</v>
      </c>
    </row>
    <row r="210" spans="1:3" ht="12.75" customHeight="1">
      <c r="A210" t="s">
        <v>1034</v>
      </c>
      <c r="B210" s="8" t="s">
        <v>27</v>
      </c>
      <c r="C210" s="1" t="s">
        <v>576</v>
      </c>
    </row>
    <row r="211" spans="1:3" ht="12.75" customHeight="1">
      <c r="A211" t="s">
        <v>1111</v>
      </c>
      <c r="B211" s="8" t="s">
        <v>15</v>
      </c>
      <c r="C211" s="1" t="s">
        <v>576</v>
      </c>
    </row>
    <row r="212" spans="1:3" ht="12.75" customHeight="1">
      <c r="A212" t="s">
        <v>862</v>
      </c>
      <c r="B212" s="8" t="s">
        <v>114</v>
      </c>
      <c r="C212" s="1" t="s">
        <v>576</v>
      </c>
    </row>
    <row r="213" spans="1:3" ht="12.75" customHeight="1">
      <c r="A213" t="s">
        <v>468</v>
      </c>
      <c r="B213" s="8" t="s">
        <v>946</v>
      </c>
      <c r="C213" s="1" t="s">
        <v>576</v>
      </c>
    </row>
    <row r="214" spans="1:3" ht="12.75" customHeight="1">
      <c r="A214" t="s">
        <v>451</v>
      </c>
      <c r="B214" s="8" t="s">
        <v>958</v>
      </c>
      <c r="C214" s="1" t="s">
        <v>576</v>
      </c>
    </row>
    <row r="215" spans="1:3" ht="12.75" customHeight="1">
      <c r="A215" t="s">
        <v>130</v>
      </c>
      <c r="B215" s="8" t="s">
        <v>937</v>
      </c>
      <c r="C215" s="1" t="s">
        <v>576</v>
      </c>
    </row>
    <row r="216" spans="1:3" ht="12.75" customHeight="1">
      <c r="A216" t="s">
        <v>174</v>
      </c>
      <c r="B216" s="8" t="s">
        <v>922</v>
      </c>
      <c r="C216" s="1" t="s">
        <v>576</v>
      </c>
    </row>
    <row r="217" spans="1:3" ht="12.75" customHeight="1">
      <c r="A217" t="s">
        <v>548</v>
      </c>
      <c r="B217" s="8" t="s">
        <v>1018</v>
      </c>
      <c r="C217" s="1" t="s">
        <v>576</v>
      </c>
    </row>
    <row r="218" spans="1:3" ht="12.75" customHeight="1">
      <c r="A218" s="132" t="s">
        <v>573</v>
      </c>
      <c r="B218" s="133" t="s">
        <v>1098</v>
      </c>
      <c r="C218" s="132" t="s">
        <v>576</v>
      </c>
    </row>
    <row r="219" spans="1:3" ht="12.75" customHeight="1">
      <c r="A219" s="132" t="s">
        <v>284</v>
      </c>
      <c r="B219" s="133" t="s">
        <v>1117</v>
      </c>
      <c r="C219" s="132" t="s">
        <v>576</v>
      </c>
    </row>
    <row r="220" spans="1:3" ht="12.75" customHeight="1">
      <c r="A220" s="132" t="s">
        <v>3</v>
      </c>
      <c r="B220" s="133" t="s">
        <v>1103</v>
      </c>
      <c r="C220" s="132" t="s">
        <v>576</v>
      </c>
    </row>
    <row r="221" spans="1:3" ht="12.75" customHeight="1">
      <c r="A221" s="132" t="s">
        <v>420</v>
      </c>
      <c r="B221" s="133" t="s">
        <v>1148</v>
      </c>
      <c r="C221" s="132" t="s">
        <v>576</v>
      </c>
    </row>
    <row r="222" spans="1:3" ht="12.75" customHeight="1">
      <c r="A222" s="132" t="s">
        <v>569</v>
      </c>
      <c r="B222" s="133" t="s">
        <v>1093</v>
      </c>
      <c r="C222" s="132" t="s">
        <v>576</v>
      </c>
    </row>
    <row r="223" spans="1:3" ht="12.75" customHeight="1">
      <c r="A223" s="132" t="s">
        <v>280</v>
      </c>
      <c r="B223" s="133" t="s">
        <v>1119</v>
      </c>
      <c r="C223" s="132" t="s">
        <v>576</v>
      </c>
    </row>
    <row r="224" spans="1:3" ht="12.75" customHeight="1">
      <c r="A224" s="132" t="s">
        <v>14</v>
      </c>
      <c r="B224" s="133" t="s">
        <v>1110</v>
      </c>
      <c r="C224" s="132" t="s">
        <v>576</v>
      </c>
    </row>
    <row r="225" spans="1:3" ht="12.75" customHeight="1">
      <c r="A225" s="132" t="s">
        <v>417</v>
      </c>
      <c r="B225" s="133" t="s">
        <v>1156</v>
      </c>
      <c r="C225" s="132" t="s">
        <v>576</v>
      </c>
    </row>
    <row r="226" spans="1:3" ht="12.75" customHeight="1">
      <c r="A226" s="132" t="s">
        <v>259</v>
      </c>
      <c r="B226" s="133" t="s">
        <v>785</v>
      </c>
      <c r="C226" s="132" t="s">
        <v>576</v>
      </c>
    </row>
    <row r="227" spans="1:3" ht="12.75" customHeight="1">
      <c r="A227" s="132" t="s">
        <v>592</v>
      </c>
      <c r="B227" s="133" t="s">
        <v>808</v>
      </c>
      <c r="C227" s="132" t="s">
        <v>576</v>
      </c>
    </row>
    <row r="228" spans="1:3" ht="12.75" customHeight="1">
      <c r="A228" s="132" t="s">
        <v>308</v>
      </c>
      <c r="B228" s="133" t="s">
        <v>800</v>
      </c>
      <c r="C228" s="132" t="s">
        <v>576</v>
      </c>
    </row>
    <row r="229" spans="1:3" ht="12.75" customHeight="1">
      <c r="A229" s="132" t="s">
        <v>118</v>
      </c>
      <c r="B229" s="133" t="s">
        <v>859</v>
      </c>
      <c r="C229" s="132" t="s">
        <v>576</v>
      </c>
    </row>
    <row r="230" spans="1:3" ht="12.75" customHeight="1">
      <c r="A230" s="132" t="s">
        <v>1194</v>
      </c>
      <c r="B230" s="133" t="s">
        <v>481</v>
      </c>
      <c r="C230" s="132" t="s">
        <v>576</v>
      </c>
    </row>
    <row r="231" spans="1:3" ht="12.75" customHeight="1">
      <c r="A231" s="132" t="s">
        <v>915</v>
      </c>
      <c r="B231" s="133" t="s">
        <v>493</v>
      </c>
      <c r="C231" s="132" t="s">
        <v>576</v>
      </c>
    </row>
    <row r="232" spans="1:3" ht="12.75" customHeight="1">
      <c r="A232" s="132" t="s">
        <v>606</v>
      </c>
      <c r="B232" s="133" t="s">
        <v>485</v>
      </c>
      <c r="C232" s="132" t="s">
        <v>576</v>
      </c>
    </row>
    <row r="233" spans="1:3" ht="12.75" customHeight="1">
      <c r="A233" s="132" t="s">
        <v>1027</v>
      </c>
      <c r="B233" s="133" t="s">
        <v>535</v>
      </c>
      <c r="C233" s="132" t="s">
        <v>576</v>
      </c>
    </row>
    <row r="234" spans="1:3" ht="12.75" customHeight="1">
      <c r="A234" s="132" t="s">
        <v>893</v>
      </c>
      <c r="B234" s="133" t="s">
        <v>166</v>
      </c>
      <c r="C234" s="132" t="s">
        <v>576</v>
      </c>
    </row>
    <row r="235" spans="1:3" ht="12.75" customHeight="1">
      <c r="A235" s="132" t="s">
        <v>1208</v>
      </c>
      <c r="B235" s="133" t="s">
        <v>181</v>
      </c>
      <c r="C235" s="132" t="s">
        <v>576</v>
      </c>
    </row>
    <row r="236" spans="1:3" ht="12.75" customHeight="1">
      <c r="A236" s="132" t="s">
        <v>921</v>
      </c>
      <c r="B236" s="133" t="s">
        <v>173</v>
      </c>
      <c r="C236" s="132" t="s">
        <v>576</v>
      </c>
    </row>
    <row r="237" spans="1:3" ht="12.75" customHeight="1">
      <c r="A237" s="132" t="s">
        <v>718</v>
      </c>
      <c r="B237" s="133" t="s">
        <v>219</v>
      </c>
      <c r="C237" s="132" t="s">
        <v>576</v>
      </c>
    </row>
    <row r="238" spans="1:3" ht="12.75" customHeight="1">
      <c r="A238" s="132" t="s">
        <v>279</v>
      </c>
      <c r="B238" s="133" t="s">
        <v>805</v>
      </c>
      <c r="C238" s="132" t="s">
        <v>576</v>
      </c>
    </row>
    <row r="239" spans="1:3" ht="12.75" customHeight="1">
      <c r="A239" s="132" t="s">
        <v>568</v>
      </c>
      <c r="B239" s="133" t="s">
        <v>788</v>
      </c>
      <c r="C239" s="132" t="s">
        <v>576</v>
      </c>
    </row>
    <row r="240" spans="1:3" ht="12.75" customHeight="1">
      <c r="A240" s="132" t="s">
        <v>334</v>
      </c>
      <c r="B240" s="133" t="s">
        <v>779</v>
      </c>
      <c r="C240" s="132" t="s">
        <v>576</v>
      </c>
    </row>
    <row r="241" spans="1:3" ht="12.75" customHeight="1">
      <c r="A241" s="132" t="s">
        <v>102</v>
      </c>
      <c r="B241" s="133" t="s">
        <v>876</v>
      </c>
      <c r="C241" s="132" t="s">
        <v>576</v>
      </c>
    </row>
    <row r="242" spans="1:3" ht="12.75" customHeight="1">
      <c r="A242" s="132" t="s">
        <v>591</v>
      </c>
      <c r="B242" s="133" t="s">
        <v>1116</v>
      </c>
      <c r="C242" s="132" t="s">
        <v>576</v>
      </c>
    </row>
    <row r="243" spans="1:3" ht="12.75" customHeight="1">
      <c r="A243" s="132" t="s">
        <v>258</v>
      </c>
      <c r="B243" s="133" t="s">
        <v>1097</v>
      </c>
      <c r="C243" s="132" t="s">
        <v>576</v>
      </c>
    </row>
    <row r="244" spans="1:3" ht="12.75" customHeight="1">
      <c r="A244" s="132" t="s">
        <v>42</v>
      </c>
      <c r="B244" s="133" t="s">
        <v>1086</v>
      </c>
      <c r="C244" s="132" t="s">
        <v>576</v>
      </c>
    </row>
    <row r="245" spans="1:3" ht="12.75" customHeight="1">
      <c r="A245" s="132" t="s">
        <v>399</v>
      </c>
      <c r="B245" s="133" t="s">
        <v>1174</v>
      </c>
      <c r="C245" s="132" t="s">
        <v>576</v>
      </c>
    </row>
    <row r="246" spans="1:3" ht="12.75" customHeight="1">
      <c r="A246" s="132" t="s">
        <v>450</v>
      </c>
      <c r="B246" s="133" t="s">
        <v>1190</v>
      </c>
      <c r="C246" s="132" t="s">
        <v>576</v>
      </c>
    </row>
    <row r="247" spans="1:3" ht="12.75" customHeight="1">
      <c r="A247" s="132" t="s">
        <v>226</v>
      </c>
      <c r="B247" s="133" t="s">
        <v>825</v>
      </c>
      <c r="C247" s="132" t="s">
        <v>576</v>
      </c>
    </row>
    <row r="248" spans="1:3" ht="12.75" customHeight="1">
      <c r="A248" s="132" t="s">
        <v>557</v>
      </c>
      <c r="B248" s="133" t="s">
        <v>842</v>
      </c>
      <c r="C248" s="132" t="s">
        <v>576</v>
      </c>
    </row>
    <row r="249" spans="1:3" ht="12.75" customHeight="1">
      <c r="A249" s="132" t="s">
        <v>354</v>
      </c>
      <c r="B249" s="133" t="s">
        <v>829</v>
      </c>
      <c r="C249" s="132" t="s">
        <v>576</v>
      </c>
    </row>
    <row r="250" spans="1:3" ht="12.75" customHeight="1">
      <c r="A250" s="132" t="s">
        <v>930</v>
      </c>
      <c r="B250" s="133" t="s">
        <v>440</v>
      </c>
      <c r="C250" s="132" t="s">
        <v>576</v>
      </c>
    </row>
    <row r="251" spans="1:3" ht="12.75" customHeight="1">
      <c r="A251" s="132" t="s">
        <v>637</v>
      </c>
      <c r="B251" s="133" t="s">
        <v>459</v>
      </c>
      <c r="C251" s="132" t="s">
        <v>576</v>
      </c>
    </row>
    <row r="252" spans="1:3" ht="12.75" customHeight="1">
      <c r="A252" s="132" t="s">
        <v>890</v>
      </c>
      <c r="B252" s="133" t="s">
        <v>444</v>
      </c>
      <c r="C252" s="132" t="s">
        <v>576</v>
      </c>
    </row>
    <row r="253" spans="1:3" ht="12.75" customHeight="1">
      <c r="A253" s="132" t="s">
        <v>389</v>
      </c>
      <c r="B253" s="133" t="s">
        <v>975</v>
      </c>
      <c r="C253" s="132" t="s">
        <v>576</v>
      </c>
    </row>
    <row r="254" spans="1:3" ht="12.75" customHeight="1">
      <c r="A254" s="132" t="s">
        <v>113</v>
      </c>
      <c r="B254" s="133" t="s">
        <v>990</v>
      </c>
      <c r="C254" s="132" t="s">
        <v>576</v>
      </c>
    </row>
    <row r="255" spans="1:3" ht="12.75" customHeight="1">
      <c r="A255" s="132" t="s">
        <v>187</v>
      </c>
      <c r="B255" s="133" t="s">
        <v>979</v>
      </c>
      <c r="C255" s="132" t="s">
        <v>576</v>
      </c>
    </row>
    <row r="256" spans="1:3" ht="12.75" customHeight="1">
      <c r="A256" s="132" t="s">
        <v>96</v>
      </c>
      <c r="B256" s="133" t="s">
        <v>668</v>
      </c>
      <c r="C256" s="132" t="s">
        <v>576</v>
      </c>
    </row>
    <row r="257" spans="1:3" ht="12.75" customHeight="1">
      <c r="A257" s="132" t="s">
        <v>412</v>
      </c>
      <c r="B257" s="133" t="s">
        <v>686</v>
      </c>
      <c r="C257" s="132" t="s">
        <v>576</v>
      </c>
    </row>
    <row r="258" spans="1:3" ht="12.75" customHeight="1">
      <c r="A258" s="132" t="s">
        <v>501</v>
      </c>
      <c r="B258" s="133" t="s">
        <v>672</v>
      </c>
      <c r="C258" s="132" t="s">
        <v>576</v>
      </c>
    </row>
    <row r="259" spans="1:3" ht="12.75" customHeight="1">
      <c r="A259" s="132" t="s">
        <v>294</v>
      </c>
      <c r="B259" s="133" t="s">
        <v>723</v>
      </c>
      <c r="C259" s="132" t="s">
        <v>576</v>
      </c>
    </row>
    <row r="260" spans="1:3" ht="12.75" customHeight="1">
      <c r="A260" s="132" t="s">
        <v>406</v>
      </c>
      <c r="B260" s="133" t="s">
        <v>989</v>
      </c>
      <c r="C260" s="132" t="s">
        <v>576</v>
      </c>
    </row>
    <row r="261" spans="1:3" ht="12.75" customHeight="1">
      <c r="A261" s="132" t="s">
        <v>87</v>
      </c>
      <c r="B261" s="133" t="s">
        <v>974</v>
      </c>
      <c r="C261" s="132" t="s">
        <v>576</v>
      </c>
    </row>
    <row r="262" spans="1:3" ht="12.75" customHeight="1">
      <c r="A262" s="132" t="s">
        <v>109</v>
      </c>
      <c r="B262" s="133" t="s">
        <v>685</v>
      </c>
      <c r="C262" s="132" t="s">
        <v>576</v>
      </c>
    </row>
    <row r="263" spans="1:3" ht="12.75" customHeight="1">
      <c r="A263" s="132" t="s">
        <v>382</v>
      </c>
      <c r="B263" s="133" t="s">
        <v>667</v>
      </c>
      <c r="C263" s="132" t="s">
        <v>576</v>
      </c>
    </row>
    <row r="264" spans="1:3" ht="12.75" customHeight="1">
      <c r="A264" s="132" t="s">
        <v>41</v>
      </c>
      <c r="B264" s="133" t="s">
        <v>771</v>
      </c>
      <c r="C264" s="132" t="s">
        <v>576</v>
      </c>
    </row>
    <row r="265" spans="1:3" ht="12.75" customHeight="1">
      <c r="A265" s="132" t="s">
        <v>307</v>
      </c>
      <c r="B265" s="133" t="s">
        <v>742</v>
      </c>
      <c r="C265" s="132" t="s">
        <v>576</v>
      </c>
    </row>
    <row r="266" spans="1:3" ht="12.75" customHeight="1">
      <c r="A266" s="132" t="s">
        <v>590</v>
      </c>
      <c r="B266" s="133" t="s">
        <v>722</v>
      </c>
      <c r="C266" s="132" t="s">
        <v>576</v>
      </c>
    </row>
    <row r="267" spans="1:3" ht="12.75" customHeight="1">
      <c r="A267" s="132" t="s">
        <v>203</v>
      </c>
      <c r="B267" s="133" t="s">
        <v>671</v>
      </c>
      <c r="C267" s="132" t="s">
        <v>576</v>
      </c>
    </row>
    <row r="268" spans="1:3" ht="12.75" customHeight="1">
      <c r="A268" s="132" t="s">
        <v>333</v>
      </c>
      <c r="B268" s="133" t="s">
        <v>1076</v>
      </c>
      <c r="C268" s="132" t="s">
        <v>576</v>
      </c>
    </row>
    <row r="269" spans="1:3" ht="12.75" customHeight="1">
      <c r="A269" s="132" t="s">
        <v>13</v>
      </c>
      <c r="B269" s="133" t="s">
        <v>1051</v>
      </c>
      <c r="C269" s="132" t="s">
        <v>576</v>
      </c>
    </row>
    <row r="270" spans="1:3" ht="12.75" customHeight="1">
      <c r="A270" s="132" t="s">
        <v>278</v>
      </c>
      <c r="B270" s="133" t="s">
        <v>1033</v>
      </c>
      <c r="C270" s="132" t="s">
        <v>576</v>
      </c>
    </row>
    <row r="271" spans="1:3" ht="12.75" customHeight="1">
      <c r="A271" s="132" t="s">
        <v>515</v>
      </c>
      <c r="B271" s="133" t="s">
        <v>978</v>
      </c>
      <c r="C271" s="132" t="s">
        <v>576</v>
      </c>
    </row>
    <row r="272" spans="1:3" ht="12.75" customHeight="1">
      <c r="A272" s="184" t="s">
        <v>266</v>
      </c>
      <c r="B272" s="185" t="s">
        <v>290</v>
      </c>
      <c r="C272" s="184" t="s">
        <v>172</v>
      </c>
    </row>
    <row r="273" spans="1:3" ht="12.75" customHeight="1">
      <c r="A273" s="184" t="s">
        <v>300</v>
      </c>
      <c r="B273" s="185" t="s">
        <v>955</v>
      </c>
      <c r="C273" s="184" t="s">
        <v>172</v>
      </c>
    </row>
    <row r="274" spans="1:3" ht="12.75" customHeight="1">
      <c r="A274" s="184" t="s">
        <v>1173</v>
      </c>
      <c r="B274" s="185" t="s">
        <v>645</v>
      </c>
      <c r="C274" s="184" t="s">
        <v>172</v>
      </c>
    </row>
    <row r="275" spans="1:3" ht="12.75" customHeight="1">
      <c r="A275" s="184" t="s">
        <v>963</v>
      </c>
      <c r="B275" s="185" t="s">
        <v>349</v>
      </c>
      <c r="C275" s="184" t="s">
        <v>172</v>
      </c>
    </row>
    <row r="276" spans="1:3" ht="12.75" customHeight="1">
      <c r="A276" s="184" t="s">
        <v>670</v>
      </c>
      <c r="B276" s="185" t="s">
        <v>51</v>
      </c>
      <c r="C276" s="184" t="s">
        <v>172</v>
      </c>
    </row>
    <row r="277" spans="1:3" ht="12.75" customHeight="1">
      <c r="A277" s="184" t="s">
        <v>858</v>
      </c>
      <c r="B277" s="185" t="s">
        <v>954</v>
      </c>
      <c r="C277" s="184" t="s">
        <v>172</v>
      </c>
    </row>
    <row r="278" spans="1:3" ht="12.75" customHeight="1">
      <c r="A278" t="s">
        <v>1012</v>
      </c>
      <c r="B278" s="8" t="s">
        <v>202</v>
      </c>
      <c r="C278" s="1" t="s">
        <v>142</v>
      </c>
    </row>
    <row r="279" spans="1:3" ht="12.75" customHeight="1">
      <c r="A279" t="s">
        <v>1065</v>
      </c>
      <c r="B279" s="8" t="s">
        <v>419</v>
      </c>
      <c r="C279" s="1" t="s">
        <v>142</v>
      </c>
    </row>
    <row r="280" spans="1:3" ht="12.75" customHeight="1">
      <c r="A280" s="121" t="s">
        <v>463</v>
      </c>
      <c r="B280" s="122" t="s">
        <v>86</v>
      </c>
      <c r="C280" s="121" t="s">
        <v>142</v>
      </c>
    </row>
    <row r="281" spans="1:3" ht="12.75" customHeight="1">
      <c r="A281" s="121" t="s">
        <v>233</v>
      </c>
      <c r="B281" s="122" t="s">
        <v>1164</v>
      </c>
      <c r="C281" s="121" t="s">
        <v>142</v>
      </c>
    </row>
    <row r="282" spans="1:3" ht="12.75" customHeight="1">
      <c r="A282" s="6" t="s">
        <v>530</v>
      </c>
      <c r="B282" s="10" t="s">
        <v>936</v>
      </c>
      <c r="C282" s="6" t="s">
        <v>142</v>
      </c>
    </row>
    <row r="283" spans="1:3" ht="12.75" customHeight="1">
      <c r="A283" s="5" t="s">
        <v>154</v>
      </c>
      <c r="B283" s="9" t="s">
        <v>816</v>
      </c>
      <c r="C283" s="5" t="s">
        <v>142</v>
      </c>
    </row>
    <row r="284" spans="1:3" ht="25.5">
      <c r="A284" s="5" t="s">
        <v>196</v>
      </c>
      <c r="B284" s="9" t="s">
        <v>545</v>
      </c>
      <c r="C284" s="5" t="s">
        <v>142</v>
      </c>
    </row>
    <row r="285" spans="1:3" ht="12.75" customHeight="1">
      <c r="A285" s="5" t="s">
        <v>458</v>
      </c>
      <c r="B285" s="9" t="s">
        <v>248</v>
      </c>
      <c r="C285" s="5" t="s">
        <v>142</v>
      </c>
    </row>
    <row r="286" spans="1:3" ht="12.75" customHeight="1">
      <c r="A286" s="5" t="s">
        <v>378</v>
      </c>
      <c r="B286" s="9" t="s">
        <v>529</v>
      </c>
      <c r="C286" s="5" t="s">
        <v>142</v>
      </c>
    </row>
    <row r="287" spans="1:3" ht="12.75" customHeight="1">
      <c r="A287" s="5" t="s">
        <v>277</v>
      </c>
      <c r="B287" s="9" t="s">
        <v>202</v>
      </c>
      <c r="C287" s="5" t="s">
        <v>142</v>
      </c>
    </row>
    <row r="288" spans="1:3" ht="12.75" customHeight="1">
      <c r="A288" s="5" t="s">
        <v>973</v>
      </c>
      <c r="B288" s="9" t="s">
        <v>86</v>
      </c>
      <c r="C288" s="5" t="s">
        <v>142</v>
      </c>
    </row>
    <row r="289" spans="1:3" ht="12.75" customHeight="1">
      <c r="A289" s="5" t="s">
        <v>763</v>
      </c>
      <c r="B289" s="9" t="s">
        <v>1164</v>
      </c>
      <c r="C289" s="5" t="s">
        <v>142</v>
      </c>
    </row>
    <row r="290" spans="1:3" ht="12.75" customHeight="1">
      <c r="A290" s="5" t="s">
        <v>741</v>
      </c>
      <c r="B290" s="9" t="s">
        <v>270</v>
      </c>
      <c r="C290" s="5" t="s">
        <v>142</v>
      </c>
    </row>
    <row r="291" ht="16.5" customHeight="1">
      <c r="B291" s="149" t="s">
        <v>40</v>
      </c>
    </row>
    <row r="292" spans="1:3" ht="12.75" customHeight="1">
      <c r="A292" s="126" t="s">
        <v>362</v>
      </c>
      <c r="B292" s="127" t="s">
        <v>753</v>
      </c>
      <c r="C292" s="152" t="s">
        <v>142</v>
      </c>
    </row>
    <row r="293" spans="1:3" ht="12.75" customHeight="1">
      <c r="A293" s="126" t="s">
        <v>977</v>
      </c>
      <c r="B293" s="127" t="s">
        <v>184</v>
      </c>
      <c r="C293" s="152" t="s">
        <v>142</v>
      </c>
    </row>
    <row r="294" spans="1:3" ht="12.75" customHeight="1">
      <c r="A294" s="126" t="s">
        <v>377</v>
      </c>
      <c r="B294" s="127" t="s">
        <v>30</v>
      </c>
      <c r="C294" s="152" t="s">
        <v>142</v>
      </c>
    </row>
    <row r="295" spans="1:3" ht="12.75" customHeight="1">
      <c r="A295" s="152" t="s">
        <v>1026</v>
      </c>
      <c r="B295" s="127" t="s">
        <v>30</v>
      </c>
      <c r="C295" s="152" t="s">
        <v>142</v>
      </c>
    </row>
    <row r="296" spans="1:3" ht="12.75" customHeight="1">
      <c r="A296" s="126" t="s">
        <v>534</v>
      </c>
      <c r="B296" s="151" t="s">
        <v>650</v>
      </c>
      <c r="C296" s="152" t="s">
        <v>142</v>
      </c>
    </row>
    <row r="297" spans="1:3" ht="12.75" customHeight="1">
      <c r="A297" s="126" t="s">
        <v>39</v>
      </c>
      <c r="B297" s="127" t="s">
        <v>692</v>
      </c>
      <c r="C297" s="152" t="s">
        <v>142</v>
      </c>
    </row>
    <row r="298" spans="1:3" ht="12.75" customHeight="1">
      <c r="A298" s="126" t="s">
        <v>405</v>
      </c>
      <c r="B298" s="127" t="s">
        <v>896</v>
      </c>
      <c r="C298" s="152" t="s">
        <v>142</v>
      </c>
    </row>
    <row r="299" spans="1:3" ht="12.75" customHeight="1">
      <c r="A299" s="126" t="s">
        <v>238</v>
      </c>
      <c r="B299" s="127" t="s">
        <v>726</v>
      </c>
      <c r="C299" s="152" t="s">
        <v>142</v>
      </c>
    </row>
    <row r="300" spans="1:3" ht="12.75" customHeight="1">
      <c r="A300" s="126" t="s">
        <v>603</v>
      </c>
      <c r="B300" s="127" t="s">
        <v>477</v>
      </c>
      <c r="C300" s="152" t="s">
        <v>142</v>
      </c>
    </row>
    <row r="301" spans="1:3" ht="12.75" customHeight="1">
      <c r="A301" s="126" t="s">
        <v>907</v>
      </c>
      <c r="B301" s="127" t="s">
        <v>968</v>
      </c>
      <c r="C301" s="152" t="s">
        <v>142</v>
      </c>
    </row>
    <row r="302" spans="1:3" ht="12.75" customHeight="1">
      <c r="A302" s="126"/>
      <c r="B302" s="127" t="s">
        <v>63</v>
      </c>
      <c r="C302" s="152" t="s">
        <v>142</v>
      </c>
    </row>
    <row r="303" spans="1:3" ht="12.75" customHeight="1">
      <c r="A303" s="126"/>
      <c r="B303" s="127" t="s">
        <v>834</v>
      </c>
      <c r="C303" s="152" t="s">
        <v>142</v>
      </c>
    </row>
    <row r="304" spans="1:3" ht="12.75" customHeight="1">
      <c r="A304" s="126" t="s">
        <v>171</v>
      </c>
      <c r="B304" s="127" t="s">
        <v>376</v>
      </c>
      <c r="C304" s="152" t="s">
        <v>142</v>
      </c>
    </row>
    <row r="305" spans="1:3" ht="12.75" customHeight="1">
      <c r="A305" s="126" t="s">
        <v>108</v>
      </c>
      <c r="B305" s="127" t="s">
        <v>677</v>
      </c>
      <c r="C305" s="152" t="s">
        <v>142</v>
      </c>
    </row>
    <row r="306" spans="1:3" ht="12.75" customHeight="1">
      <c r="A306" s="126" t="s">
        <v>732</v>
      </c>
      <c r="B306" s="127" t="s">
        <v>604</v>
      </c>
      <c r="C306" s="152" t="s">
        <v>142</v>
      </c>
    </row>
    <row r="307" spans="1:3" ht="12.75" customHeight="1">
      <c r="A307" s="126" t="s">
        <v>1056</v>
      </c>
      <c r="B307" s="127" t="s">
        <v>604</v>
      </c>
      <c r="C307" s="152" t="s">
        <v>142</v>
      </c>
    </row>
    <row r="308" spans="1:3" ht="12.75">
      <c r="A308" s="126" t="s">
        <v>552</v>
      </c>
      <c r="B308" s="127" t="s">
        <v>289</v>
      </c>
      <c r="C308" s="126" t="s">
        <v>142</v>
      </c>
    </row>
    <row r="309" spans="1:3" ht="25.5">
      <c r="A309" s="126"/>
      <c r="B309" s="127" t="s">
        <v>348</v>
      </c>
      <c r="C309" s="126" t="s">
        <v>142</v>
      </c>
    </row>
    <row r="310" spans="1:3" ht="12.75" customHeight="1">
      <c r="A310" s="126" t="s">
        <v>439</v>
      </c>
      <c r="B310" s="127" t="s">
        <v>53</v>
      </c>
      <c r="C310" s="152" t="s">
        <v>142</v>
      </c>
    </row>
    <row r="311" spans="1:3" ht="12.75" customHeight="1">
      <c r="A311" s="126" t="s">
        <v>752</v>
      </c>
      <c r="B311" s="127" t="s">
        <v>1008</v>
      </c>
      <c r="C311" s="152" t="s">
        <v>142</v>
      </c>
    </row>
    <row r="312" spans="1:3" ht="12.75" customHeight="1">
      <c r="A312" s="126" t="s">
        <v>1213</v>
      </c>
      <c r="B312" s="127" t="s">
        <v>29</v>
      </c>
      <c r="C312" s="152" t="s">
        <v>142</v>
      </c>
    </row>
    <row r="313" spans="1:3" ht="12.75">
      <c r="A313" s="126"/>
      <c r="B313" s="127" t="s">
        <v>81</v>
      </c>
      <c r="C313" s="126" t="s">
        <v>142</v>
      </c>
    </row>
    <row r="314" spans="1:3" ht="12.75">
      <c r="A314" s="126" t="s">
        <v>903</v>
      </c>
      <c r="B314" s="127" t="s">
        <v>347</v>
      </c>
      <c r="C314" s="126" t="s">
        <v>142</v>
      </c>
    </row>
    <row r="315" spans="1:3" ht="12.75">
      <c r="A315" s="126" t="s">
        <v>506</v>
      </c>
      <c r="B315" s="127" t="s">
        <v>476</v>
      </c>
      <c r="C315" s="126" t="s">
        <v>142</v>
      </c>
    </row>
    <row r="316" spans="1:3" ht="12.75">
      <c r="A316" s="126" t="s">
        <v>12</v>
      </c>
      <c r="B316" s="127" t="s">
        <v>824</v>
      </c>
      <c r="C316" s="126" t="s">
        <v>142</v>
      </c>
    </row>
    <row r="317" spans="1:3" ht="12.75">
      <c r="A317" s="126" t="s">
        <v>1201</v>
      </c>
      <c r="B317" s="127" t="s">
        <v>327</v>
      </c>
      <c r="C317" s="126" t="s">
        <v>142</v>
      </c>
    </row>
    <row r="318" spans="1:3" ht="12.75">
      <c r="A318" s="126" t="s">
        <v>628</v>
      </c>
      <c r="B318" s="127" t="s">
        <v>488</v>
      </c>
      <c r="C318" s="126" t="s">
        <v>142</v>
      </c>
    </row>
    <row r="319" spans="1:3" ht="12.75" customHeight="1">
      <c r="A319" s="152" t="s">
        <v>332</v>
      </c>
      <c r="B319" s="151" t="s">
        <v>827</v>
      </c>
      <c r="C319" s="152" t="s">
        <v>142</v>
      </c>
    </row>
    <row r="320" spans="1:3" ht="12.75" customHeight="1">
      <c r="A320" s="121"/>
      <c r="B320" s="149" t="s">
        <v>884</v>
      </c>
      <c r="C320" s="121"/>
    </row>
    <row r="321" spans="1:3" ht="12.75" customHeight="1">
      <c r="A321" t="s">
        <v>1092</v>
      </c>
      <c r="B321" s="8" t="s">
        <v>1072</v>
      </c>
      <c r="C321" s="121" t="s">
        <v>142</v>
      </c>
    </row>
    <row r="322" spans="1:3" ht="12.75" customHeight="1">
      <c r="A322" t="s">
        <v>1102</v>
      </c>
      <c r="B322" s="8" t="s">
        <v>547</v>
      </c>
      <c r="C322" s="121" t="s">
        <v>142</v>
      </c>
    </row>
    <row r="323" spans="1:3" ht="12.75" customHeight="1">
      <c r="A323" t="s">
        <v>170</v>
      </c>
      <c r="B323" s="8" t="s">
        <v>866</v>
      </c>
      <c r="C323" s="121" t="s">
        <v>142</v>
      </c>
    </row>
    <row r="324" spans="1:3" ht="12.75" customHeight="1">
      <c r="A324" t="s">
        <v>293</v>
      </c>
      <c r="B324" s="8" t="s">
        <v>857</v>
      </c>
      <c r="C324" s="121" t="s">
        <v>142</v>
      </c>
    </row>
    <row r="325" spans="1:3" ht="12.75" customHeight="1">
      <c r="A325" t="s">
        <v>66</v>
      </c>
      <c r="B325" s="8" t="s">
        <v>972</v>
      </c>
      <c r="C325" s="121" t="s">
        <v>142</v>
      </c>
    </row>
    <row r="326" spans="2:3" ht="12.75" customHeight="1">
      <c r="B326" s="8" t="s">
        <v>63</v>
      </c>
      <c r="C326" s="121" t="s">
        <v>142</v>
      </c>
    </row>
    <row r="327" spans="2:3" ht="12.75" customHeight="1">
      <c r="B327" s="8" t="s">
        <v>834</v>
      </c>
      <c r="C327" s="121" t="s">
        <v>142</v>
      </c>
    </row>
    <row r="328" spans="1:3" ht="12.75" customHeight="1">
      <c r="A328" t="s">
        <v>129</v>
      </c>
      <c r="B328" s="8" t="s">
        <v>376</v>
      </c>
      <c r="C328" s="121" t="s">
        <v>142</v>
      </c>
    </row>
    <row r="329" spans="1:3" ht="12.75" customHeight="1">
      <c r="A329" t="s">
        <v>80</v>
      </c>
      <c r="B329" s="8" t="s">
        <v>677</v>
      </c>
      <c r="C329" s="121" t="s">
        <v>142</v>
      </c>
    </row>
    <row r="330" spans="1:3" ht="12.75" customHeight="1">
      <c r="A330" t="s">
        <v>500</v>
      </c>
      <c r="B330" s="8" t="s">
        <v>76</v>
      </c>
      <c r="C330" s="121" t="s">
        <v>142</v>
      </c>
    </row>
    <row r="331" spans="1:3" ht="12.75" customHeight="1">
      <c r="A331" t="s">
        <v>666</v>
      </c>
      <c r="B331" s="8" t="s">
        <v>604</v>
      </c>
      <c r="C331" s="121" t="s">
        <v>142</v>
      </c>
    </row>
    <row r="332" spans="1:3" ht="12.75" customHeight="1">
      <c r="A332" t="s">
        <v>38</v>
      </c>
      <c r="B332" s="8" t="s">
        <v>248</v>
      </c>
      <c r="C332" s="121" t="s">
        <v>142</v>
      </c>
    </row>
    <row r="333" spans="2:3" ht="12.75" customHeight="1">
      <c r="B333" s="8" t="s">
        <v>1202</v>
      </c>
      <c r="C333" s="121" t="s">
        <v>142</v>
      </c>
    </row>
    <row r="334" spans="1:3" ht="12.75" customHeight="1">
      <c r="A334" t="s">
        <v>250</v>
      </c>
      <c r="B334" s="8" t="s">
        <v>492</v>
      </c>
      <c r="C334" s="121" t="s">
        <v>142</v>
      </c>
    </row>
    <row r="335" spans="1:3" ht="12.75" customHeight="1">
      <c r="A335" t="s">
        <v>914</v>
      </c>
      <c r="B335" s="8" t="s">
        <v>692</v>
      </c>
      <c r="C335" s="121" t="s">
        <v>142</v>
      </c>
    </row>
    <row r="336" spans="1:3" ht="12.75" customHeight="1">
      <c r="A336" t="s">
        <v>850</v>
      </c>
      <c r="B336" s="8" t="s">
        <v>896</v>
      </c>
      <c r="C336" s="121" t="s">
        <v>142</v>
      </c>
    </row>
    <row r="337" spans="1:3" ht="12.75" customHeight="1">
      <c r="A337" t="s">
        <v>218</v>
      </c>
      <c r="B337" s="8" t="s">
        <v>65</v>
      </c>
      <c r="C337" s="121" t="s">
        <v>142</v>
      </c>
    </row>
    <row r="338" spans="1:3" ht="12.75" customHeight="1">
      <c r="A338" t="s">
        <v>380</v>
      </c>
      <c r="B338" s="8" t="s">
        <v>1189</v>
      </c>
      <c r="C338" s="121" t="s">
        <v>142</v>
      </c>
    </row>
    <row r="339" spans="1:3" ht="12.75" customHeight="1">
      <c r="A339" t="s">
        <v>299</v>
      </c>
      <c r="B339" s="8" t="s">
        <v>604</v>
      </c>
      <c r="C339" s="121" t="s">
        <v>142</v>
      </c>
    </row>
    <row r="340" spans="1:3" ht="12.75" customHeight="1">
      <c r="A340" t="s">
        <v>432</v>
      </c>
      <c r="B340" s="8" t="s">
        <v>726</v>
      </c>
      <c r="C340" s="121" t="s">
        <v>142</v>
      </c>
    </row>
    <row r="341" spans="1:3" ht="12.75" customHeight="1">
      <c r="A341" t="s">
        <v>1115</v>
      </c>
      <c r="B341" s="122" t="s">
        <v>512</v>
      </c>
      <c r="C341" s="121" t="s">
        <v>142</v>
      </c>
    </row>
    <row r="342" spans="1:3" ht="12.75">
      <c r="A342" s="6" t="s">
        <v>438</v>
      </c>
      <c r="B342" s="6" t="s">
        <v>696</v>
      </c>
      <c r="C342" s="153" t="s">
        <v>142</v>
      </c>
    </row>
    <row r="343" spans="1:3" ht="12.75" customHeight="1">
      <c r="A343" s="6" t="s">
        <v>899</v>
      </c>
      <c r="B343" s="6" t="s">
        <v>695</v>
      </c>
      <c r="C343" s="153" t="s">
        <v>142</v>
      </c>
    </row>
    <row r="344" spans="1:3" ht="12.75" customHeight="1">
      <c r="A344" s="6"/>
      <c r="B344" s="150" t="s">
        <v>702</v>
      </c>
      <c r="C344" s="153" t="s">
        <v>142</v>
      </c>
    </row>
    <row r="345" spans="1:3" ht="12.75" customHeight="1">
      <c r="A345" s="6"/>
      <c r="B345" s="10" t="s">
        <v>423</v>
      </c>
      <c r="C345" s="153" t="s">
        <v>142</v>
      </c>
    </row>
    <row r="346" spans="2:3" ht="12.75">
      <c r="B346" s="122" t="s">
        <v>505</v>
      </c>
      <c r="C346" s="164" t="s">
        <v>142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872"/>
  <sheetViews>
    <sheetView zoomScalePageLayoutView="0" workbookViewId="0" topLeftCell="A4">
      <selection activeCell="A1" sqref="A1"/>
    </sheetView>
  </sheetViews>
  <sheetFormatPr defaultColWidth="9.125" defaultRowHeight="12.75"/>
  <cols>
    <col min="1" max="1" width="12.375" style="0" customWidth="1"/>
    <col min="2" max="2" width="19.75390625" style="156" customWidth="1"/>
    <col min="3" max="3" width="47.75390625" style="158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42" t="s">
        <v>856</v>
      </c>
      <c r="B1" s="154"/>
      <c r="C1" s="142" t="s">
        <v>244</v>
      </c>
    </row>
    <row r="2" spans="1:11" ht="12.75" customHeight="1">
      <c r="A2" s="121"/>
      <c r="B2" s="155"/>
      <c r="C2" s="121"/>
      <c r="D2" s="121"/>
      <c r="E2" s="121"/>
      <c r="F2" s="121"/>
      <c r="G2" s="121" t="s">
        <v>1101</v>
      </c>
      <c r="H2" s="121"/>
      <c r="I2" s="121"/>
      <c r="J2" s="121"/>
      <c r="K2" s="121"/>
    </row>
    <row r="3" spans="1:11" ht="12.75" customHeight="1">
      <c r="A3" s="121"/>
      <c r="B3" s="155"/>
      <c r="C3" s="121"/>
      <c r="D3" s="121"/>
      <c r="E3" s="121"/>
      <c r="F3" s="121"/>
      <c r="G3" s="121" t="s">
        <v>953</v>
      </c>
      <c r="H3" s="121"/>
      <c r="I3" s="121"/>
      <c r="J3" s="121"/>
      <c r="K3" s="121"/>
    </row>
    <row r="4" spans="1:10" ht="18.75">
      <c r="A4" s="142" t="s">
        <v>622</v>
      </c>
      <c r="B4" s="143" t="s">
        <v>879</v>
      </c>
      <c r="D4" s="144" t="s">
        <v>611</v>
      </c>
      <c r="J4" s="142" t="s">
        <v>1058</v>
      </c>
    </row>
    <row r="5" spans="1:10" ht="12.75">
      <c r="A5" t="s">
        <v>398</v>
      </c>
      <c r="B5" s="156" t="s">
        <v>146</v>
      </c>
      <c r="C5" s="163" t="s">
        <v>397</v>
      </c>
      <c r="D5" s="145" t="s">
        <v>611</v>
      </c>
      <c r="J5" t="s">
        <v>514</v>
      </c>
    </row>
    <row r="6" spans="1:10" ht="12.75">
      <c r="A6" t="s">
        <v>398</v>
      </c>
      <c r="B6" s="156" t="s">
        <v>976</v>
      </c>
      <c r="C6" s="163" t="s">
        <v>605</v>
      </c>
      <c r="D6" s="145" t="s">
        <v>611</v>
      </c>
      <c r="J6" t="s">
        <v>150</v>
      </c>
    </row>
    <row r="7" spans="1:10" ht="12.75">
      <c r="A7" t="s">
        <v>398</v>
      </c>
      <c r="B7" s="156" t="s">
        <v>375</v>
      </c>
      <c r="C7" s="163" t="s">
        <v>69</v>
      </c>
      <c r="D7" s="145" t="s">
        <v>611</v>
      </c>
      <c r="J7" t="s">
        <v>1017</v>
      </c>
    </row>
    <row r="8" spans="1:10" ht="18">
      <c r="A8" s="142" t="s">
        <v>62</v>
      </c>
      <c r="B8" s="146" t="s">
        <v>521</v>
      </c>
      <c r="D8" s="144" t="s">
        <v>611</v>
      </c>
      <c r="J8" s="142" t="s">
        <v>467</v>
      </c>
    </row>
    <row r="9" spans="1:10" ht="12.75">
      <c r="A9" t="s">
        <v>398</v>
      </c>
      <c r="B9" s="156" t="s">
        <v>971</v>
      </c>
      <c r="C9" s="163" t="s">
        <v>913</v>
      </c>
      <c r="D9" s="145" t="s">
        <v>611</v>
      </c>
      <c r="J9" t="s">
        <v>462</v>
      </c>
    </row>
    <row r="10" spans="1:10" ht="12.75">
      <c r="A10" t="s">
        <v>398</v>
      </c>
      <c r="B10" s="156" t="s">
        <v>849</v>
      </c>
      <c r="C10" s="163" t="s">
        <v>265</v>
      </c>
      <c r="D10" s="145" t="s">
        <v>611</v>
      </c>
      <c r="J10" t="s">
        <v>794</v>
      </c>
    </row>
    <row r="11" spans="1:10" ht="12.75">
      <c r="A11" t="s">
        <v>398</v>
      </c>
      <c r="B11" s="156" t="s">
        <v>276</v>
      </c>
      <c r="C11" s="163" t="s">
        <v>1155</v>
      </c>
      <c r="D11" s="145" t="s">
        <v>611</v>
      </c>
      <c r="J11" t="s">
        <v>1096</v>
      </c>
    </row>
    <row r="12" spans="1:10" ht="12.75">
      <c r="A12" t="s">
        <v>398</v>
      </c>
      <c r="B12" s="156" t="s">
        <v>533</v>
      </c>
      <c r="C12" s="163" t="s">
        <v>935</v>
      </c>
      <c r="D12" s="145" t="s">
        <v>611</v>
      </c>
      <c r="J12" t="s">
        <v>475</v>
      </c>
    </row>
    <row r="13" spans="1:10" ht="12.75">
      <c r="A13" t="s">
        <v>398</v>
      </c>
      <c r="B13" s="156" t="s">
        <v>940</v>
      </c>
      <c r="C13" s="163" t="s">
        <v>2</v>
      </c>
      <c r="D13" s="145" t="s">
        <v>611</v>
      </c>
      <c r="J13" t="s">
        <v>1055</v>
      </c>
    </row>
    <row r="14" spans="1:10" ht="16.5">
      <c r="A14" s="142" t="s">
        <v>62</v>
      </c>
      <c r="B14" s="147" t="s">
        <v>1050</v>
      </c>
      <c r="D14" s="144" t="s">
        <v>611</v>
      </c>
      <c r="J14" s="142" t="s">
        <v>26</v>
      </c>
    </row>
    <row r="15" spans="1:10" ht="12.75">
      <c r="A15" t="s">
        <v>398</v>
      </c>
      <c r="B15" s="156" t="s">
        <v>117</v>
      </c>
      <c r="C15" s="163" t="s">
        <v>474</v>
      </c>
      <c r="J15" t="s">
        <v>1188</v>
      </c>
    </row>
    <row r="16" spans="1:10" ht="12.75">
      <c r="A16" t="s">
        <v>398</v>
      </c>
      <c r="B16" s="156" t="s">
        <v>737</v>
      </c>
      <c r="C16" s="163" t="s">
        <v>55</v>
      </c>
      <c r="J16" t="s">
        <v>712</v>
      </c>
    </row>
    <row r="17" spans="1:10" ht="12.75">
      <c r="A17" t="s">
        <v>398</v>
      </c>
      <c r="B17" s="156" t="s">
        <v>237</v>
      </c>
      <c r="C17" s="163" t="s">
        <v>9</v>
      </c>
      <c r="J17" t="s">
        <v>121</v>
      </c>
    </row>
    <row r="18" spans="1:10" ht="12.75">
      <c r="A18" t="s">
        <v>398</v>
      </c>
      <c r="B18" s="156" t="s">
        <v>457</v>
      </c>
      <c r="C18" s="163" t="s">
        <v>620</v>
      </c>
      <c r="D18" s="145" t="s">
        <v>611</v>
      </c>
      <c r="J18" t="s">
        <v>544</v>
      </c>
    </row>
    <row r="19" spans="1:10" ht="12.75">
      <c r="A19" t="s">
        <v>398</v>
      </c>
      <c r="B19" s="156" t="s">
        <v>617</v>
      </c>
      <c r="C19" s="163" t="s">
        <v>9</v>
      </c>
      <c r="J19" t="s">
        <v>846</v>
      </c>
    </row>
    <row r="20" spans="1:10" ht="15">
      <c r="A20" s="142" t="s">
        <v>62</v>
      </c>
      <c r="B20" s="148" t="s">
        <v>585</v>
      </c>
      <c r="D20" s="144" t="s">
        <v>611</v>
      </c>
      <c r="J20" s="142" t="s">
        <v>526</v>
      </c>
    </row>
    <row r="21" spans="1:10" ht="12.75">
      <c r="A21" t="s">
        <v>398</v>
      </c>
      <c r="B21" t="s">
        <v>317</v>
      </c>
      <c r="C21" s="163" t="s">
        <v>918</v>
      </c>
      <c r="D21" s="145" t="s">
        <v>611</v>
      </c>
      <c r="J21" t="s">
        <v>1154</v>
      </c>
    </row>
    <row r="22" spans="1:10" ht="12.75">
      <c r="A22" t="s">
        <v>398</v>
      </c>
      <c r="B22" t="s">
        <v>1125</v>
      </c>
      <c r="C22" s="163" t="s">
        <v>684</v>
      </c>
      <c r="D22" s="145" t="s">
        <v>611</v>
      </c>
      <c r="J22" t="s">
        <v>636</v>
      </c>
    </row>
    <row r="23" spans="1:10" ht="12.75">
      <c r="A23" t="s">
        <v>398</v>
      </c>
      <c r="B23" t="s">
        <v>201</v>
      </c>
      <c r="C23" s="163" t="s">
        <v>721</v>
      </c>
      <c r="D23" s="145" t="s">
        <v>611</v>
      </c>
      <c r="J23" t="s">
        <v>353</v>
      </c>
    </row>
    <row r="24" spans="1:10" ht="12.75">
      <c r="A24" t="s">
        <v>398</v>
      </c>
      <c r="B24" t="s">
        <v>298</v>
      </c>
      <c r="C24" s="163"/>
      <c r="J24" t="s">
        <v>807</v>
      </c>
    </row>
    <row r="25" spans="1:10" ht="12.75">
      <c r="A25" t="s">
        <v>398</v>
      </c>
      <c r="B25" t="s">
        <v>498</v>
      </c>
      <c r="C25" s="163" t="s">
        <v>9</v>
      </c>
      <c r="J25" t="s">
        <v>25</v>
      </c>
    </row>
    <row r="26" spans="1:10" ht="12.75">
      <c r="A26" t="s">
        <v>398</v>
      </c>
      <c r="B26" t="s">
        <v>135</v>
      </c>
      <c r="C26" s="163" t="s">
        <v>9</v>
      </c>
      <c r="J26" t="s">
        <v>120</v>
      </c>
    </row>
    <row r="27" spans="1:3" ht="12.75">
      <c r="A27" t="s">
        <v>556</v>
      </c>
      <c r="C27" s="121"/>
    </row>
    <row r="28" spans="1:10" ht="15">
      <c r="A28" t="s">
        <v>556</v>
      </c>
      <c r="B28" s="148"/>
      <c r="C28" s="121"/>
      <c r="J28" s="142"/>
    </row>
    <row r="29" spans="1:10" ht="16.5">
      <c r="A29" s="142" t="s">
        <v>62</v>
      </c>
      <c r="B29" s="147" t="s">
        <v>920</v>
      </c>
      <c r="D29" s="144" t="s">
        <v>611</v>
      </c>
      <c r="J29" s="142" t="s">
        <v>456</v>
      </c>
    </row>
    <row r="30" spans="1:10" ht="12.75">
      <c r="A30" t="s">
        <v>398</v>
      </c>
      <c r="B30" s="156" t="s">
        <v>153</v>
      </c>
      <c r="C30" s="163" t="s">
        <v>929</v>
      </c>
      <c r="D30" s="145" t="s">
        <v>611</v>
      </c>
      <c r="J30" t="s">
        <v>1078</v>
      </c>
    </row>
    <row r="31" spans="1:10" ht="12.75" customHeight="1">
      <c r="A31" t="s">
        <v>398</v>
      </c>
      <c r="B31" s="156" t="s">
        <v>665</v>
      </c>
      <c r="C31" s="163"/>
      <c r="D31" s="145"/>
      <c r="J31" t="s">
        <v>1160</v>
      </c>
    </row>
    <row r="32" spans="1:10" ht="12.75" customHeight="1">
      <c r="A32" t="s">
        <v>398</v>
      </c>
      <c r="B32" s="156" t="s">
        <v>404</v>
      </c>
      <c r="C32" s="163"/>
      <c r="D32" s="145"/>
      <c r="J32" t="s">
        <v>404</v>
      </c>
    </row>
    <row r="33" spans="1:10" ht="15">
      <c r="A33" s="142" t="s">
        <v>62</v>
      </c>
      <c r="B33" s="148" t="s">
        <v>543</v>
      </c>
      <c r="D33" s="144" t="s">
        <v>611</v>
      </c>
      <c r="J33" s="142" t="s">
        <v>322</v>
      </c>
    </row>
    <row r="34" spans="1:10" ht="12.75">
      <c r="A34" t="s">
        <v>398</v>
      </c>
      <c r="B34" s="156" t="s">
        <v>799</v>
      </c>
      <c r="C34" s="163" t="s">
        <v>993</v>
      </c>
      <c r="D34" s="145" t="s">
        <v>611</v>
      </c>
      <c r="J34" t="s">
        <v>799</v>
      </c>
    </row>
    <row r="35" spans="1:10" ht="12.75">
      <c r="A35" t="s">
        <v>398</v>
      </c>
      <c r="B35" s="156" t="s">
        <v>787</v>
      </c>
      <c r="C35" s="163" t="s">
        <v>1122</v>
      </c>
      <c r="D35" s="145" t="s">
        <v>611</v>
      </c>
      <c r="J35" t="s">
        <v>787</v>
      </c>
    </row>
    <row r="36" spans="1:10" ht="12.75">
      <c r="A36" t="s">
        <v>398</v>
      </c>
      <c r="B36" s="156" t="s">
        <v>1212</v>
      </c>
      <c r="C36" s="163" t="s">
        <v>751</v>
      </c>
      <c r="J36" t="s">
        <v>1212</v>
      </c>
    </row>
    <row r="37" spans="1:3" ht="12.75">
      <c r="A37" t="s">
        <v>556</v>
      </c>
      <c r="C37" s="121"/>
    </row>
    <row r="38" spans="1:10" ht="15">
      <c r="A38" s="142" t="s">
        <v>62</v>
      </c>
      <c r="B38" s="148" t="s">
        <v>374</v>
      </c>
      <c r="C38" s="121"/>
      <c r="D38" s="144"/>
      <c r="E38" s="121"/>
      <c r="F38" s="121"/>
      <c r="G38" s="121"/>
      <c r="H38" s="121"/>
      <c r="I38" s="121"/>
      <c r="J38" s="142" t="s">
        <v>861</v>
      </c>
    </row>
    <row r="39" spans="1:10" ht="12.75">
      <c r="A39" t="s">
        <v>398</v>
      </c>
      <c r="B39" t="s">
        <v>799</v>
      </c>
      <c r="C39" s="163" t="s">
        <v>511</v>
      </c>
      <c r="D39" s="145" t="s">
        <v>611</v>
      </c>
      <c r="E39" s="121"/>
      <c r="F39" s="121"/>
      <c r="G39" s="121"/>
      <c r="H39" s="121"/>
      <c r="I39" s="121"/>
      <c r="J39" t="s">
        <v>799</v>
      </c>
    </row>
    <row r="40" spans="1:10" ht="12.75">
      <c r="A40" t="s">
        <v>398</v>
      </c>
      <c r="B40" t="s">
        <v>787</v>
      </c>
      <c r="C40" s="163" t="s">
        <v>128</v>
      </c>
      <c r="D40" s="145" t="s">
        <v>611</v>
      </c>
      <c r="E40" s="121"/>
      <c r="F40" s="121"/>
      <c r="G40" s="121"/>
      <c r="H40" s="121"/>
      <c r="I40" s="121"/>
      <c r="J40" t="s">
        <v>787</v>
      </c>
    </row>
    <row r="41" spans="1:10" ht="12.75">
      <c r="A41" t="s">
        <v>398</v>
      </c>
      <c r="B41" t="s">
        <v>1212</v>
      </c>
      <c r="C41" s="163" t="s">
        <v>288</v>
      </c>
      <c r="D41" s="121"/>
      <c r="E41" s="121"/>
      <c r="F41" s="121"/>
      <c r="G41" s="121"/>
      <c r="H41" s="121"/>
      <c r="I41" s="121"/>
      <c r="J41" t="s">
        <v>1212</v>
      </c>
    </row>
    <row r="42" spans="1:10" ht="12.75">
      <c r="A42" t="s">
        <v>556</v>
      </c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5">
      <c r="A43" s="142" t="s">
        <v>62</v>
      </c>
      <c r="B43" s="148" t="s">
        <v>379</v>
      </c>
      <c r="C43" s="121"/>
      <c r="D43" s="144"/>
      <c r="E43" s="121"/>
      <c r="F43" s="121"/>
      <c r="G43" s="121"/>
      <c r="H43" s="121"/>
      <c r="I43" s="121"/>
      <c r="J43" s="142" t="s">
        <v>1187</v>
      </c>
    </row>
    <row r="44" spans="1:10" ht="12.75">
      <c r="A44" t="s">
        <v>398</v>
      </c>
      <c r="B44" t="s">
        <v>799</v>
      </c>
      <c r="C44" s="163"/>
      <c r="D44" s="145" t="s">
        <v>611</v>
      </c>
      <c r="E44" s="121"/>
      <c r="F44" s="121"/>
      <c r="G44" s="121"/>
      <c r="H44" s="121"/>
      <c r="I44" s="121"/>
      <c r="J44" t="s">
        <v>799</v>
      </c>
    </row>
    <row r="45" spans="1:10" ht="12.75">
      <c r="A45" t="s">
        <v>398</v>
      </c>
      <c r="B45" t="s">
        <v>787</v>
      </c>
      <c r="C45" s="163"/>
      <c r="D45" s="145" t="s">
        <v>611</v>
      </c>
      <c r="E45" s="121"/>
      <c r="F45" s="121"/>
      <c r="G45" s="121"/>
      <c r="H45" s="121"/>
      <c r="I45" s="121"/>
      <c r="J45" t="s">
        <v>787</v>
      </c>
    </row>
    <row r="46" spans="1:10" ht="12.75">
      <c r="A46" t="s">
        <v>398</v>
      </c>
      <c r="B46" t="s">
        <v>1212</v>
      </c>
      <c r="C46" s="163"/>
      <c r="D46" s="121"/>
      <c r="E46" s="121"/>
      <c r="F46" s="121"/>
      <c r="G46" s="121"/>
      <c r="H46" s="121"/>
      <c r="I46" s="121"/>
      <c r="J46" t="s">
        <v>1212</v>
      </c>
    </row>
    <row r="47" spans="1:10" ht="12.75">
      <c r="A47" t="s">
        <v>556</v>
      </c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5">
      <c r="A48" s="142" t="s">
        <v>62</v>
      </c>
      <c r="B48" s="148" t="s">
        <v>845</v>
      </c>
      <c r="C48" s="121"/>
      <c r="D48" s="144" t="s">
        <v>9</v>
      </c>
      <c r="E48" s="121"/>
      <c r="F48" s="121"/>
      <c r="G48" s="121"/>
      <c r="H48" s="121"/>
      <c r="I48" s="121"/>
      <c r="J48" s="142" t="s">
        <v>865</v>
      </c>
    </row>
    <row r="49" spans="1:10" ht="12.75">
      <c r="A49" t="s">
        <v>398</v>
      </c>
      <c r="B49" t="s">
        <v>580</v>
      </c>
      <c r="C49" s="163" t="s">
        <v>9</v>
      </c>
      <c r="D49" s="145" t="s">
        <v>611</v>
      </c>
      <c r="E49" s="121"/>
      <c r="F49" s="121"/>
      <c r="G49" s="121"/>
      <c r="H49" s="121"/>
      <c r="I49" s="121"/>
      <c r="J49" t="s">
        <v>48</v>
      </c>
    </row>
    <row r="50" spans="1:10" ht="12.75">
      <c r="A50" t="s">
        <v>556</v>
      </c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3" ht="12.75">
      <c r="A51" t="s">
        <v>556</v>
      </c>
      <c r="C51" s="121"/>
    </row>
    <row r="52" spans="1:10" ht="15">
      <c r="A52" s="142" t="s">
        <v>62</v>
      </c>
      <c r="B52" s="148" t="s">
        <v>106</v>
      </c>
      <c r="D52" s="144" t="s">
        <v>611</v>
      </c>
      <c r="J52" s="142" t="s">
        <v>635</v>
      </c>
    </row>
    <row r="53" spans="1:10" ht="12.75">
      <c r="A53" t="s">
        <v>398</v>
      </c>
      <c r="B53" s="154" t="s">
        <v>192</v>
      </c>
      <c r="C53" s="163" t="s">
        <v>265</v>
      </c>
      <c r="D53" s="145" t="s">
        <v>611</v>
      </c>
      <c r="J53" t="s">
        <v>555</v>
      </c>
    </row>
    <row r="54" spans="1:10" ht="12.75">
      <c r="A54" t="s">
        <v>398</v>
      </c>
      <c r="B54" s="154" t="s">
        <v>875</v>
      </c>
      <c r="C54" s="163" t="s">
        <v>951</v>
      </c>
      <c r="D54" s="145" t="s">
        <v>611</v>
      </c>
      <c r="J54" t="s">
        <v>919</v>
      </c>
    </row>
    <row r="55" spans="1:10" ht="15.75">
      <c r="A55" s="142" t="s">
        <v>62</v>
      </c>
      <c r="B55" s="162" t="s">
        <v>992</v>
      </c>
      <c r="C55" s="121"/>
      <c r="J55" s="142" t="s">
        <v>191</v>
      </c>
    </row>
    <row r="56" spans="1:10" ht="15">
      <c r="A56" s="142" t="s">
        <v>62</v>
      </c>
      <c r="B56" s="148" t="s">
        <v>991</v>
      </c>
      <c r="C56" s="121"/>
      <c r="D56" t="s">
        <v>611</v>
      </c>
      <c r="J56" s="142" t="s">
        <v>1016</v>
      </c>
    </row>
    <row r="57" spans="1:10" ht="12.75">
      <c r="A57" t="s">
        <v>398</v>
      </c>
      <c r="B57" s="154" t="s">
        <v>786</v>
      </c>
      <c r="C57" s="121"/>
      <c r="J57" t="s">
        <v>855</v>
      </c>
    </row>
    <row r="58" spans="1:10" ht="12.75">
      <c r="A58" t="s">
        <v>398</v>
      </c>
      <c r="B58" s="154" t="s">
        <v>644</v>
      </c>
      <c r="C58" s="159">
        <f>Отчет!D18</f>
        <v>50385</v>
      </c>
      <c r="J58" t="s">
        <v>704</v>
      </c>
    </row>
    <row r="59" spans="1:10" ht="12.75">
      <c r="A59" t="s">
        <v>398</v>
      </c>
      <c r="B59" s="154" t="s">
        <v>11</v>
      </c>
      <c r="C59" s="121">
        <f>Отчет!E18</f>
        <v>50385</v>
      </c>
      <c r="J59" t="s">
        <v>664</v>
      </c>
    </row>
    <row r="60" spans="1:10" ht="12.75">
      <c r="A60" t="s">
        <v>398</v>
      </c>
      <c r="B60" s="154" t="s">
        <v>663</v>
      </c>
      <c r="C60" s="121">
        <f>Отчет!F18</f>
        <v>0</v>
      </c>
      <c r="J60" t="s">
        <v>1021</v>
      </c>
    </row>
    <row r="61" spans="1:10" ht="12.75">
      <c r="A61" t="s">
        <v>398</v>
      </c>
      <c r="B61" s="154" t="s">
        <v>844</v>
      </c>
      <c r="C61" s="121">
        <f>Отчет!G18</f>
        <v>0</v>
      </c>
      <c r="J61" t="s">
        <v>1134</v>
      </c>
    </row>
    <row r="62" spans="1:10" ht="12.75">
      <c r="A62" t="s">
        <v>398</v>
      </c>
      <c r="B62" s="154" t="s">
        <v>1186</v>
      </c>
      <c r="C62" s="121">
        <f>Отчет!H18</f>
        <v>0</v>
      </c>
      <c r="J62" t="s">
        <v>902</v>
      </c>
    </row>
    <row r="63" spans="1:10" ht="12.75">
      <c r="A63" t="s">
        <v>398</v>
      </c>
      <c r="B63" s="154" t="s">
        <v>85</v>
      </c>
      <c r="C63" s="121">
        <f>Отчет!I18</f>
        <v>50385</v>
      </c>
      <c r="J63" t="s">
        <v>361</v>
      </c>
    </row>
    <row r="64" spans="1:10" ht="12.75">
      <c r="A64" t="s">
        <v>398</v>
      </c>
      <c r="B64" s="154" t="s">
        <v>127</v>
      </c>
      <c r="C64" s="121">
        <f>Отчет!J18</f>
        <v>0</v>
      </c>
      <c r="J64" t="s">
        <v>750</v>
      </c>
    </row>
    <row r="65" spans="1:10" ht="15">
      <c r="A65" t="s">
        <v>556</v>
      </c>
      <c r="B65" s="148"/>
      <c r="C65" s="121"/>
      <c r="J65" s="142"/>
    </row>
    <row r="66" spans="1:10" ht="15">
      <c r="A66" s="142" t="s">
        <v>62</v>
      </c>
      <c r="B66" s="148" t="s">
        <v>589</v>
      </c>
      <c r="C66" s="121"/>
      <c r="J66" s="142" t="s">
        <v>497</v>
      </c>
    </row>
    <row r="67" spans="1:10" ht="15">
      <c r="A67" s="142" t="s">
        <v>62</v>
      </c>
      <c r="B67" s="148" t="s">
        <v>437</v>
      </c>
      <c r="C67" s="121"/>
      <c r="D67" t="s">
        <v>611</v>
      </c>
      <c r="J67" s="142" t="s">
        <v>257</v>
      </c>
    </row>
    <row r="68" spans="1:10" ht="12.75">
      <c r="A68" t="s">
        <v>398</v>
      </c>
      <c r="B68" s="154" t="s">
        <v>786</v>
      </c>
      <c r="C68" s="142" t="str">
        <f>Отчет!C19</f>
        <v>120</v>
      </c>
      <c r="J68" t="s">
        <v>855</v>
      </c>
    </row>
    <row r="69" spans="1:10" ht="12.75">
      <c r="A69" t="s">
        <v>398</v>
      </c>
      <c r="B69" s="154" t="s">
        <v>644</v>
      </c>
      <c r="C69" s="121">
        <f>Отчет!D19</f>
        <v>0</v>
      </c>
      <c r="J69" t="s">
        <v>704</v>
      </c>
    </row>
    <row r="70" spans="1:10" ht="12.75">
      <c r="A70" t="s">
        <v>398</v>
      </c>
      <c r="B70" s="154" t="s">
        <v>11</v>
      </c>
      <c r="C70" s="121">
        <f>Отчет!E19</f>
        <v>0</v>
      </c>
      <c r="J70" t="s">
        <v>664</v>
      </c>
    </row>
    <row r="71" spans="1:10" ht="12.75">
      <c r="A71" t="s">
        <v>398</v>
      </c>
      <c r="B71" s="154" t="s">
        <v>663</v>
      </c>
      <c r="C71" s="121">
        <f>Отчет!F19</f>
        <v>0</v>
      </c>
      <c r="J71" t="s">
        <v>1021</v>
      </c>
    </row>
    <row r="72" spans="1:10" ht="12.75">
      <c r="A72" t="s">
        <v>398</v>
      </c>
      <c r="B72" s="154" t="s">
        <v>844</v>
      </c>
      <c r="C72" s="121">
        <f>Отчет!G19</f>
        <v>0</v>
      </c>
      <c r="J72" t="s">
        <v>1134</v>
      </c>
    </row>
    <row r="73" spans="1:10" ht="12.75">
      <c r="A73" t="s">
        <v>398</v>
      </c>
      <c r="B73" s="154" t="s">
        <v>1186</v>
      </c>
      <c r="C73" s="121">
        <f>Отчет!H19</f>
        <v>0</v>
      </c>
      <c r="J73" t="s">
        <v>902</v>
      </c>
    </row>
    <row r="74" spans="1:10" ht="12.75">
      <c r="A74" t="s">
        <v>398</v>
      </c>
      <c r="B74" s="154" t="s">
        <v>85</v>
      </c>
      <c r="C74" s="121">
        <f>Отчет!I19</f>
        <v>0</v>
      </c>
      <c r="J74" t="s">
        <v>361</v>
      </c>
    </row>
    <row r="75" spans="1:10" ht="12.75">
      <c r="A75" t="s">
        <v>398</v>
      </c>
      <c r="B75" s="154" t="s">
        <v>127</v>
      </c>
      <c r="C75" s="121">
        <f>Отчет!J19</f>
        <v>0</v>
      </c>
      <c r="J75" t="s">
        <v>750</v>
      </c>
    </row>
    <row r="76" spans="1:3" ht="15">
      <c r="A76" t="s">
        <v>556</v>
      </c>
      <c r="B76" s="148"/>
      <c r="C76" s="121"/>
    </row>
    <row r="77" spans="1:10" ht="15">
      <c r="A77" s="142" t="s">
        <v>62</v>
      </c>
      <c r="B77" s="148" t="s">
        <v>56</v>
      </c>
      <c r="C77" s="121"/>
      <c r="J77" s="142" t="s">
        <v>207</v>
      </c>
    </row>
    <row r="78" spans="1:10" ht="12.75">
      <c r="A78" t="s">
        <v>398</v>
      </c>
      <c r="B78" s="154" t="s">
        <v>786</v>
      </c>
      <c r="C78" s="142" t="str">
        <f>Отчет!C21</f>
        <v>120</v>
      </c>
      <c r="J78" t="s">
        <v>855</v>
      </c>
    </row>
    <row r="79" spans="1:10" ht="12.75">
      <c r="A79" t="s">
        <v>398</v>
      </c>
      <c r="B79" s="154" t="s">
        <v>644</v>
      </c>
      <c r="C79" s="121">
        <f>Отчет!D21</f>
        <v>0</v>
      </c>
      <c r="J79" t="s">
        <v>704</v>
      </c>
    </row>
    <row r="80" spans="1:10" ht="12.75">
      <c r="A80" t="s">
        <v>398</v>
      </c>
      <c r="B80" s="154" t="s">
        <v>11</v>
      </c>
      <c r="C80" s="121">
        <f>Отчет!E21</f>
        <v>0</v>
      </c>
      <c r="J80" t="s">
        <v>664</v>
      </c>
    </row>
    <row r="81" spans="1:10" ht="12.75">
      <c r="A81" t="s">
        <v>398</v>
      </c>
      <c r="B81" s="154" t="s">
        <v>663</v>
      </c>
      <c r="C81" s="121">
        <f>Отчет!F21</f>
        <v>0</v>
      </c>
      <c r="J81" t="s">
        <v>1021</v>
      </c>
    </row>
    <row r="82" spans="1:10" ht="12.75">
      <c r="A82" t="s">
        <v>398</v>
      </c>
      <c r="B82" s="154" t="s">
        <v>844</v>
      </c>
      <c r="C82" s="121">
        <f>Отчет!G21</f>
        <v>0</v>
      </c>
      <c r="J82" t="s">
        <v>1134</v>
      </c>
    </row>
    <row r="83" spans="1:10" ht="12.75">
      <c r="A83" t="s">
        <v>398</v>
      </c>
      <c r="B83" s="154" t="s">
        <v>1186</v>
      </c>
      <c r="C83" s="121">
        <f>Отчет!H21</f>
        <v>0</v>
      </c>
      <c r="J83" t="s">
        <v>902</v>
      </c>
    </row>
    <row r="84" spans="1:10" ht="12.75">
      <c r="A84" t="s">
        <v>398</v>
      </c>
      <c r="B84" s="154" t="s">
        <v>85</v>
      </c>
      <c r="C84" s="121">
        <f>Отчет!I21</f>
        <v>0</v>
      </c>
      <c r="J84" t="s">
        <v>361</v>
      </c>
    </row>
    <row r="85" spans="1:10" ht="12.75">
      <c r="A85" t="s">
        <v>398</v>
      </c>
      <c r="B85" s="154" t="s">
        <v>127</v>
      </c>
      <c r="C85" s="121">
        <f>Отчет!J21</f>
        <v>0</v>
      </c>
      <c r="J85" t="s">
        <v>750</v>
      </c>
    </row>
    <row r="86" spans="1:10" ht="15">
      <c r="A86" t="s">
        <v>556</v>
      </c>
      <c r="B86" s="148"/>
      <c r="C86" s="121"/>
      <c r="J86" s="142"/>
    </row>
    <row r="87" spans="1:10" ht="15">
      <c r="A87" t="s">
        <v>556</v>
      </c>
      <c r="B87" s="148"/>
      <c r="C87" s="121"/>
      <c r="J87" s="142"/>
    </row>
    <row r="88" spans="1:10" ht="15">
      <c r="A88" s="142" t="s">
        <v>62</v>
      </c>
      <c r="B88" s="148" t="s">
        <v>1024</v>
      </c>
      <c r="C88" s="121"/>
      <c r="J88" s="142" t="s">
        <v>1062</v>
      </c>
    </row>
    <row r="89" spans="1:10" ht="12.75">
      <c r="A89" t="s">
        <v>398</v>
      </c>
      <c r="B89" s="154" t="s">
        <v>786</v>
      </c>
      <c r="C89" s="142" t="str">
        <f>Отчет!C22</f>
        <v>130</v>
      </c>
      <c r="J89" t="s">
        <v>855</v>
      </c>
    </row>
    <row r="90" spans="1:10" ht="12.75">
      <c r="A90" t="s">
        <v>398</v>
      </c>
      <c r="B90" s="154" t="s">
        <v>644</v>
      </c>
      <c r="C90" s="121">
        <f>Отчет!D22</f>
        <v>50385</v>
      </c>
      <c r="J90" t="s">
        <v>704</v>
      </c>
    </row>
    <row r="91" spans="1:10" ht="12.75">
      <c r="A91" t="s">
        <v>398</v>
      </c>
      <c r="B91" s="154" t="s">
        <v>11</v>
      </c>
      <c r="C91" s="121">
        <f>Отчет!E22</f>
        <v>50385</v>
      </c>
      <c r="J91" t="s">
        <v>664</v>
      </c>
    </row>
    <row r="92" spans="1:10" ht="12.75">
      <c r="A92" t="s">
        <v>398</v>
      </c>
      <c r="B92" s="154" t="s">
        <v>663</v>
      </c>
      <c r="C92" s="121">
        <f>Отчет!F22</f>
        <v>0</v>
      </c>
      <c r="J92" t="s">
        <v>1021</v>
      </c>
    </row>
    <row r="93" spans="1:10" ht="12.75">
      <c r="A93" t="s">
        <v>398</v>
      </c>
      <c r="B93" s="154" t="s">
        <v>844</v>
      </c>
      <c r="C93" s="121">
        <f>Отчет!G22</f>
        <v>0</v>
      </c>
      <c r="J93" t="s">
        <v>1134</v>
      </c>
    </row>
    <row r="94" spans="1:10" ht="12.75">
      <c r="A94" t="s">
        <v>398</v>
      </c>
      <c r="B94" s="154" t="s">
        <v>1186</v>
      </c>
      <c r="C94" s="121">
        <f>Отчет!H22</f>
        <v>0</v>
      </c>
      <c r="J94" t="s">
        <v>902</v>
      </c>
    </row>
    <row r="95" spans="1:10" ht="12.75">
      <c r="A95" t="s">
        <v>398</v>
      </c>
      <c r="B95" s="154" t="s">
        <v>85</v>
      </c>
      <c r="C95" s="121">
        <f>Отчет!I22</f>
        <v>50385</v>
      </c>
      <c r="J95" t="s">
        <v>361</v>
      </c>
    </row>
    <row r="96" spans="1:10" ht="12.75">
      <c r="A96" t="s">
        <v>398</v>
      </c>
      <c r="B96" s="154" t="s">
        <v>127</v>
      </c>
      <c r="C96" s="121">
        <f>Отчет!J22</f>
        <v>0</v>
      </c>
      <c r="J96" t="s">
        <v>750</v>
      </c>
    </row>
    <row r="97" spans="1:10" ht="15">
      <c r="A97" t="s">
        <v>556</v>
      </c>
      <c r="B97" s="148"/>
      <c r="C97" s="121"/>
      <c r="J97" s="142"/>
    </row>
    <row r="98" spans="1:10" ht="15">
      <c r="A98" s="142" t="s">
        <v>62</v>
      </c>
      <c r="B98" s="148" t="s">
        <v>216</v>
      </c>
      <c r="C98" s="121"/>
      <c r="J98" s="142" t="s">
        <v>1108</v>
      </c>
    </row>
    <row r="99" spans="1:10" ht="12.75">
      <c r="A99" t="s">
        <v>398</v>
      </c>
      <c r="B99" s="154" t="s">
        <v>786</v>
      </c>
      <c r="C99" s="142" t="str">
        <f>Отчет!C23</f>
        <v>140</v>
      </c>
      <c r="J99" t="s">
        <v>855</v>
      </c>
    </row>
    <row r="100" spans="1:10" ht="12.75">
      <c r="A100" t="s">
        <v>398</v>
      </c>
      <c r="B100" s="154" t="s">
        <v>644</v>
      </c>
      <c r="C100" s="121">
        <f>Отчет!D23</f>
        <v>0</v>
      </c>
      <c r="J100" t="s">
        <v>704</v>
      </c>
    </row>
    <row r="101" spans="1:10" ht="12.75">
      <c r="A101" t="s">
        <v>398</v>
      </c>
      <c r="B101" s="154" t="s">
        <v>11</v>
      </c>
      <c r="C101" s="121">
        <f>Отчет!E23</f>
        <v>0</v>
      </c>
      <c r="J101" t="s">
        <v>664</v>
      </c>
    </row>
    <row r="102" spans="1:10" ht="12.75">
      <c r="A102" t="s">
        <v>398</v>
      </c>
      <c r="B102" s="154" t="s">
        <v>663</v>
      </c>
      <c r="C102" s="121">
        <f>Отчет!F23</f>
        <v>0</v>
      </c>
      <c r="J102" t="s">
        <v>1021</v>
      </c>
    </row>
    <row r="103" spans="1:10" ht="12.75">
      <c r="A103" t="s">
        <v>398</v>
      </c>
      <c r="B103" s="154" t="s">
        <v>844</v>
      </c>
      <c r="C103" s="121">
        <f>Отчет!G23</f>
        <v>0</v>
      </c>
      <c r="J103" t="s">
        <v>1134</v>
      </c>
    </row>
    <row r="104" spans="1:10" ht="12.75">
      <c r="A104" t="s">
        <v>398</v>
      </c>
      <c r="B104" s="154" t="s">
        <v>1186</v>
      </c>
      <c r="C104" s="121">
        <f>Отчет!H23</f>
        <v>0</v>
      </c>
      <c r="J104" t="s">
        <v>902</v>
      </c>
    </row>
    <row r="105" spans="1:10" ht="12.75">
      <c r="A105" t="s">
        <v>398</v>
      </c>
      <c r="B105" s="154" t="s">
        <v>85</v>
      </c>
      <c r="C105" s="121">
        <f>Отчет!I23</f>
        <v>0</v>
      </c>
      <c r="J105" t="s">
        <v>361</v>
      </c>
    </row>
    <row r="106" spans="1:10" ht="12.75">
      <c r="A106" t="s">
        <v>398</v>
      </c>
      <c r="B106" s="154" t="s">
        <v>127</v>
      </c>
      <c r="C106" s="121">
        <f>Отчет!J23</f>
        <v>0</v>
      </c>
      <c r="J106" t="s">
        <v>750</v>
      </c>
    </row>
    <row r="107" spans="1:10" ht="15">
      <c r="A107" t="s">
        <v>556</v>
      </c>
      <c r="B107" s="148"/>
      <c r="C107" s="121"/>
      <c r="J107" s="142"/>
    </row>
    <row r="108" spans="1:10" ht="15">
      <c r="A108" s="142" t="s">
        <v>62</v>
      </c>
      <c r="B108" s="148" t="s">
        <v>649</v>
      </c>
      <c r="C108" s="121"/>
      <c r="J108" s="142" t="s">
        <v>297</v>
      </c>
    </row>
    <row r="109" spans="1:10" ht="15">
      <c r="A109" s="142" t="s">
        <v>62</v>
      </c>
      <c r="B109" s="148" t="s">
        <v>504</v>
      </c>
      <c r="C109" s="121"/>
      <c r="D109" t="s">
        <v>611</v>
      </c>
      <c r="J109" s="142" t="s">
        <v>297</v>
      </c>
    </row>
    <row r="110" spans="1:10" ht="12.75">
      <c r="A110" t="s">
        <v>398</v>
      </c>
      <c r="B110" s="154" t="s">
        <v>786</v>
      </c>
      <c r="C110" s="142" t="str">
        <f>Отчет!C24</f>
        <v>150</v>
      </c>
      <c r="J110" t="s">
        <v>855</v>
      </c>
    </row>
    <row r="111" spans="1:10" ht="12.75">
      <c r="A111" t="s">
        <v>398</v>
      </c>
      <c r="B111" s="154" t="s">
        <v>644</v>
      </c>
      <c r="C111" s="121">
        <f>Отчет!D24</f>
        <v>0</v>
      </c>
      <c r="J111" t="s">
        <v>704</v>
      </c>
    </row>
    <row r="112" spans="1:10" ht="12.75">
      <c r="A112" t="s">
        <v>398</v>
      </c>
      <c r="B112" s="154" t="s">
        <v>11</v>
      </c>
      <c r="C112" s="121">
        <f>Отчет!E24</f>
        <v>0</v>
      </c>
      <c r="J112" t="s">
        <v>664</v>
      </c>
    </row>
    <row r="113" spans="1:10" ht="12.75">
      <c r="A113" t="s">
        <v>398</v>
      </c>
      <c r="B113" s="154" t="s">
        <v>663</v>
      </c>
      <c r="C113" s="121">
        <f>Отчет!F24</f>
        <v>0</v>
      </c>
      <c r="J113" t="s">
        <v>1021</v>
      </c>
    </row>
    <row r="114" spans="1:10" ht="12.75">
      <c r="A114" t="s">
        <v>398</v>
      </c>
      <c r="B114" s="154" t="s">
        <v>844</v>
      </c>
      <c r="C114" s="121">
        <f>Отчет!G24</f>
        <v>0</v>
      </c>
      <c r="J114" t="s">
        <v>1134</v>
      </c>
    </row>
    <row r="115" spans="1:10" ht="12.75">
      <c r="A115" t="s">
        <v>398</v>
      </c>
      <c r="B115" s="154" t="s">
        <v>1186</v>
      </c>
      <c r="C115" s="121">
        <f>Отчет!H24</f>
        <v>0</v>
      </c>
      <c r="J115" t="s">
        <v>902</v>
      </c>
    </row>
    <row r="116" spans="1:10" ht="12.75">
      <c r="A116" t="s">
        <v>398</v>
      </c>
      <c r="B116" s="154" t="s">
        <v>85</v>
      </c>
      <c r="C116" s="121">
        <f>Отчет!I24</f>
        <v>0</v>
      </c>
      <c r="J116" t="s">
        <v>361</v>
      </c>
    </row>
    <row r="117" spans="1:10" ht="12.75">
      <c r="A117" t="s">
        <v>398</v>
      </c>
      <c r="B117" s="154" t="s">
        <v>127</v>
      </c>
      <c r="C117" s="121">
        <f>Отчет!J24</f>
        <v>0</v>
      </c>
      <c r="J117" t="s">
        <v>750</v>
      </c>
    </row>
    <row r="118" spans="1:10" ht="15">
      <c r="A118" t="s">
        <v>556</v>
      </c>
      <c r="B118" s="148"/>
      <c r="C118" s="121"/>
      <c r="J118" s="142"/>
    </row>
    <row r="119" spans="1:10" ht="15">
      <c r="A119" s="142" t="s">
        <v>62</v>
      </c>
      <c r="B119" s="148" t="s">
        <v>264</v>
      </c>
      <c r="C119" s="121"/>
      <c r="J119" s="142" t="s">
        <v>297</v>
      </c>
    </row>
    <row r="120" spans="1:10" ht="12.75">
      <c r="A120" t="s">
        <v>398</v>
      </c>
      <c r="B120" s="154" t="s">
        <v>786</v>
      </c>
      <c r="C120" s="142" t="str">
        <f>Отчет!C26</f>
        <v>152</v>
      </c>
      <c r="J120" t="s">
        <v>855</v>
      </c>
    </row>
    <row r="121" spans="1:10" ht="12.75">
      <c r="A121" t="s">
        <v>398</v>
      </c>
      <c r="B121" s="154" t="s">
        <v>644</v>
      </c>
      <c r="C121" s="121">
        <f>Отчет!D26</f>
        <v>0</v>
      </c>
      <c r="J121" t="s">
        <v>704</v>
      </c>
    </row>
    <row r="122" spans="1:10" ht="12.75">
      <c r="A122" t="s">
        <v>398</v>
      </c>
      <c r="B122" s="154" t="s">
        <v>11</v>
      </c>
      <c r="C122" s="121">
        <f>Отчет!E26</f>
        <v>0</v>
      </c>
      <c r="J122" t="s">
        <v>664</v>
      </c>
    </row>
    <row r="123" spans="1:10" ht="12.75">
      <c r="A123" t="s">
        <v>398</v>
      </c>
      <c r="B123" s="154" t="s">
        <v>663</v>
      </c>
      <c r="C123" s="121">
        <f>Отчет!F26</f>
        <v>0</v>
      </c>
      <c r="J123" t="s">
        <v>1021</v>
      </c>
    </row>
    <row r="124" spans="1:10" ht="12.75">
      <c r="A124" t="s">
        <v>398</v>
      </c>
      <c r="B124" s="154" t="s">
        <v>844</v>
      </c>
      <c r="C124" s="121">
        <f>Отчет!G26</f>
        <v>0</v>
      </c>
      <c r="J124" t="s">
        <v>1134</v>
      </c>
    </row>
    <row r="125" spans="1:10" ht="12.75">
      <c r="A125" t="s">
        <v>398</v>
      </c>
      <c r="B125" s="154" t="s">
        <v>1186</v>
      </c>
      <c r="C125" s="121">
        <f>Отчет!H26</f>
        <v>0</v>
      </c>
      <c r="J125" t="s">
        <v>902</v>
      </c>
    </row>
    <row r="126" spans="1:10" ht="12.75">
      <c r="A126" t="s">
        <v>398</v>
      </c>
      <c r="B126" s="154" t="s">
        <v>85</v>
      </c>
      <c r="C126" s="121">
        <f>Отчет!I26</f>
        <v>0</v>
      </c>
      <c r="J126" t="s">
        <v>361</v>
      </c>
    </row>
    <row r="127" spans="1:10" ht="12.75">
      <c r="A127" t="s">
        <v>398</v>
      </c>
      <c r="B127" s="154" t="s">
        <v>127</v>
      </c>
      <c r="C127" s="121">
        <f>Отчет!J26</f>
        <v>0</v>
      </c>
      <c r="J127" t="s">
        <v>750</v>
      </c>
    </row>
    <row r="128" spans="1:10" ht="15">
      <c r="A128" t="s">
        <v>556</v>
      </c>
      <c r="B128" s="148"/>
      <c r="C128" s="121"/>
      <c r="J128" s="142"/>
    </row>
    <row r="129" spans="1:10" ht="15">
      <c r="A129" s="142" t="s">
        <v>62</v>
      </c>
      <c r="B129" s="148" t="s">
        <v>123</v>
      </c>
      <c r="C129" s="121"/>
      <c r="J129" s="142" t="s">
        <v>297</v>
      </c>
    </row>
    <row r="130" spans="1:10" ht="12.75">
      <c r="A130" t="s">
        <v>398</v>
      </c>
      <c r="B130" s="154" t="s">
        <v>786</v>
      </c>
      <c r="C130" s="142" t="str">
        <f>Отчет!C27</f>
        <v>153</v>
      </c>
      <c r="J130" t="s">
        <v>855</v>
      </c>
    </row>
    <row r="131" spans="1:10" ht="12.75">
      <c r="A131" t="s">
        <v>398</v>
      </c>
      <c r="B131" s="154" t="s">
        <v>644</v>
      </c>
      <c r="C131" s="121">
        <f>Отчет!D27</f>
        <v>0</v>
      </c>
      <c r="J131" t="s">
        <v>704</v>
      </c>
    </row>
    <row r="132" spans="1:10" ht="12.75">
      <c r="A132" t="s">
        <v>398</v>
      </c>
      <c r="B132" s="154" t="s">
        <v>11</v>
      </c>
      <c r="C132" s="121">
        <f>Отчет!E27</f>
        <v>0</v>
      </c>
      <c r="J132" t="s">
        <v>664</v>
      </c>
    </row>
    <row r="133" spans="1:10" ht="12.75">
      <c r="A133" t="s">
        <v>398</v>
      </c>
      <c r="B133" s="154" t="s">
        <v>663</v>
      </c>
      <c r="C133" s="121">
        <f>Отчет!F27</f>
        <v>0</v>
      </c>
      <c r="J133" t="s">
        <v>1021</v>
      </c>
    </row>
    <row r="134" spans="1:10" ht="12.75">
      <c r="A134" t="s">
        <v>398</v>
      </c>
      <c r="B134" s="154" t="s">
        <v>844</v>
      </c>
      <c r="C134" s="121">
        <f>Отчет!G27</f>
        <v>0</v>
      </c>
      <c r="J134" t="s">
        <v>1134</v>
      </c>
    </row>
    <row r="135" spans="1:10" ht="12.75">
      <c r="A135" t="s">
        <v>398</v>
      </c>
      <c r="B135" s="154" t="s">
        <v>1186</v>
      </c>
      <c r="C135" s="121">
        <f>Отчет!H27</f>
        <v>0</v>
      </c>
      <c r="J135" t="s">
        <v>902</v>
      </c>
    </row>
    <row r="136" spans="1:10" ht="12.75">
      <c r="A136" t="s">
        <v>398</v>
      </c>
      <c r="B136" s="154" t="s">
        <v>85</v>
      </c>
      <c r="C136" s="121">
        <f>Отчет!I27</f>
        <v>0</v>
      </c>
      <c r="J136" t="s">
        <v>361</v>
      </c>
    </row>
    <row r="137" spans="1:10" ht="12.75">
      <c r="A137" t="s">
        <v>398</v>
      </c>
      <c r="B137" s="154" t="s">
        <v>127</v>
      </c>
      <c r="C137" s="121">
        <f>Отчет!J27</f>
        <v>0</v>
      </c>
      <c r="J137" t="s">
        <v>750</v>
      </c>
    </row>
    <row r="138" spans="1:10" ht="15">
      <c r="A138" t="s">
        <v>556</v>
      </c>
      <c r="B138" s="148"/>
      <c r="C138" s="121"/>
      <c r="J138" s="142"/>
    </row>
    <row r="139" spans="1:10" ht="15">
      <c r="A139" t="s">
        <v>556</v>
      </c>
      <c r="B139" s="148"/>
      <c r="C139" s="121"/>
      <c r="J139" s="142"/>
    </row>
    <row r="140" spans="1:10" ht="15">
      <c r="A140" s="142" t="s">
        <v>62</v>
      </c>
      <c r="B140" s="148" t="s">
        <v>749</v>
      </c>
      <c r="C140" s="121"/>
      <c r="J140" s="142" t="s">
        <v>653</v>
      </c>
    </row>
    <row r="141" spans="1:10" ht="15">
      <c r="A141" s="142" t="s">
        <v>62</v>
      </c>
      <c r="B141" s="148" t="s">
        <v>1137</v>
      </c>
      <c r="C141" s="121"/>
      <c r="D141" t="s">
        <v>611</v>
      </c>
      <c r="J141" s="142" t="s">
        <v>1146</v>
      </c>
    </row>
    <row r="142" spans="1:10" ht="12.75">
      <c r="A142" t="s">
        <v>398</v>
      </c>
      <c r="B142" s="154" t="s">
        <v>644</v>
      </c>
      <c r="C142" s="121">
        <f>Отчет!D28</f>
        <v>0</v>
      </c>
      <c r="J142" t="s">
        <v>704</v>
      </c>
    </row>
    <row r="143" spans="1:10" ht="12.75">
      <c r="A143" t="s">
        <v>398</v>
      </c>
      <c r="B143" s="154" t="s">
        <v>11</v>
      </c>
      <c r="C143" s="121">
        <f>Отчет!E28</f>
        <v>0</v>
      </c>
      <c r="J143" t="s">
        <v>664</v>
      </c>
    </row>
    <row r="144" spans="1:10" ht="12.75">
      <c r="A144" t="s">
        <v>398</v>
      </c>
      <c r="B144" s="154" t="s">
        <v>663</v>
      </c>
      <c r="C144" s="121">
        <f>Отчет!F28</f>
        <v>0</v>
      </c>
      <c r="J144" t="s">
        <v>1021</v>
      </c>
    </row>
    <row r="145" spans="1:10" ht="12.75">
      <c r="A145" t="s">
        <v>398</v>
      </c>
      <c r="B145" s="154" t="s">
        <v>844</v>
      </c>
      <c r="C145" s="121">
        <f>Отчет!G28</f>
        <v>0</v>
      </c>
      <c r="J145" t="s">
        <v>1134</v>
      </c>
    </row>
    <row r="146" spans="1:10" ht="12.75">
      <c r="A146" t="s">
        <v>398</v>
      </c>
      <c r="B146" s="154" t="s">
        <v>1186</v>
      </c>
      <c r="C146" s="121">
        <f>Отчет!H28</f>
        <v>0</v>
      </c>
      <c r="J146" t="s">
        <v>902</v>
      </c>
    </row>
    <row r="147" spans="1:10" ht="12.75">
      <c r="A147" t="s">
        <v>398</v>
      </c>
      <c r="B147" s="154" t="s">
        <v>85</v>
      </c>
      <c r="C147" s="121">
        <f>Отчет!I28</f>
        <v>0</v>
      </c>
      <c r="J147" t="s">
        <v>361</v>
      </c>
    </row>
    <row r="148" spans="1:10" ht="12.75">
      <c r="A148" t="s">
        <v>398</v>
      </c>
      <c r="B148" s="154" t="s">
        <v>127</v>
      </c>
      <c r="C148" s="121">
        <f>Отчет!J28</f>
        <v>0</v>
      </c>
      <c r="J148" t="s">
        <v>750</v>
      </c>
    </row>
    <row r="149" spans="1:10" ht="15">
      <c r="A149" t="s">
        <v>556</v>
      </c>
      <c r="B149" s="148"/>
      <c r="C149" s="121"/>
      <c r="J149" s="142"/>
    </row>
    <row r="150" spans="1:10" ht="15">
      <c r="A150" s="142" t="s">
        <v>62</v>
      </c>
      <c r="B150" s="148" t="s">
        <v>634</v>
      </c>
      <c r="C150" s="121"/>
      <c r="J150" s="142" t="s">
        <v>84</v>
      </c>
    </row>
    <row r="151" spans="1:10" ht="12.75">
      <c r="A151" t="s">
        <v>398</v>
      </c>
      <c r="B151" s="154" t="s">
        <v>786</v>
      </c>
      <c r="C151" s="142" t="str">
        <f>Отчет!C30</f>
        <v>410</v>
      </c>
      <c r="J151" t="s">
        <v>855</v>
      </c>
    </row>
    <row r="152" spans="1:10" ht="12.75">
      <c r="A152" t="s">
        <v>398</v>
      </c>
      <c r="B152" s="154" t="s">
        <v>644</v>
      </c>
      <c r="C152" s="121">
        <f>Отчет!D30</f>
        <v>0</v>
      </c>
      <c r="J152" t="s">
        <v>704</v>
      </c>
    </row>
    <row r="153" spans="1:10" ht="12.75">
      <c r="A153" t="s">
        <v>398</v>
      </c>
      <c r="B153" s="154" t="s">
        <v>11</v>
      </c>
      <c r="C153" s="121">
        <f>Отчет!E30</f>
        <v>0</v>
      </c>
      <c r="J153" t="s">
        <v>664</v>
      </c>
    </row>
    <row r="154" spans="1:10" ht="12.75">
      <c r="A154" t="s">
        <v>398</v>
      </c>
      <c r="B154" s="154" t="s">
        <v>663</v>
      </c>
      <c r="C154" s="121">
        <f>Отчет!F30</f>
        <v>0</v>
      </c>
      <c r="J154" t="s">
        <v>1021</v>
      </c>
    </row>
    <row r="155" spans="1:10" ht="12.75">
      <c r="A155" t="s">
        <v>398</v>
      </c>
      <c r="B155" s="154" t="s">
        <v>844</v>
      </c>
      <c r="C155" s="121">
        <f>Отчет!G30</f>
        <v>0</v>
      </c>
      <c r="J155" t="s">
        <v>1134</v>
      </c>
    </row>
    <row r="156" spans="1:10" ht="12.75">
      <c r="A156" t="s">
        <v>398</v>
      </c>
      <c r="B156" s="154" t="s">
        <v>1186</v>
      </c>
      <c r="C156" s="121">
        <f>Отчет!H30</f>
        <v>0</v>
      </c>
      <c r="J156" t="s">
        <v>902</v>
      </c>
    </row>
    <row r="157" spans="1:10" ht="12.75">
      <c r="A157" t="s">
        <v>398</v>
      </c>
      <c r="B157" s="154" t="s">
        <v>85</v>
      </c>
      <c r="C157" s="121">
        <f>Отчет!I30</f>
        <v>0</v>
      </c>
      <c r="J157" t="s">
        <v>361</v>
      </c>
    </row>
    <row r="158" spans="1:10" ht="12.75">
      <c r="A158" t="s">
        <v>398</v>
      </c>
      <c r="B158" s="154" t="s">
        <v>127</v>
      </c>
      <c r="C158" s="121">
        <f>Отчет!J30</f>
        <v>0</v>
      </c>
      <c r="J158" t="s">
        <v>750</v>
      </c>
    </row>
    <row r="159" spans="1:10" ht="15">
      <c r="A159" t="s">
        <v>556</v>
      </c>
      <c r="B159" s="148"/>
      <c r="C159" s="121"/>
      <c r="J159" s="142"/>
    </row>
    <row r="160" spans="1:10" ht="15">
      <c r="A160" s="142" t="s">
        <v>62</v>
      </c>
      <c r="B160" s="148" t="s">
        <v>243</v>
      </c>
      <c r="C160" s="121"/>
      <c r="J160" s="142" t="s">
        <v>1001</v>
      </c>
    </row>
    <row r="161" spans="1:10" ht="12.75">
      <c r="A161" t="s">
        <v>398</v>
      </c>
      <c r="B161" s="154" t="s">
        <v>786</v>
      </c>
      <c r="C161" s="142" t="str">
        <f>Отчет!C31</f>
        <v>420</v>
      </c>
      <c r="J161" t="s">
        <v>855</v>
      </c>
    </row>
    <row r="162" spans="1:10" ht="12.75">
      <c r="A162" t="s">
        <v>398</v>
      </c>
      <c r="B162" s="154" t="s">
        <v>644</v>
      </c>
      <c r="C162" s="121">
        <f>Отчет!D31</f>
        <v>0</v>
      </c>
      <c r="J162" t="s">
        <v>704</v>
      </c>
    </row>
    <row r="163" spans="1:10" ht="12.75">
      <c r="A163" t="s">
        <v>398</v>
      </c>
      <c r="B163" s="154" t="s">
        <v>11</v>
      </c>
      <c r="C163" s="121">
        <f>Отчет!E31</f>
        <v>0</v>
      </c>
      <c r="J163" t="s">
        <v>664</v>
      </c>
    </row>
    <row r="164" spans="1:10" ht="12.75">
      <c r="A164" t="s">
        <v>398</v>
      </c>
      <c r="B164" s="154" t="s">
        <v>663</v>
      </c>
      <c r="C164" s="121">
        <f>Отчет!F31</f>
        <v>0</v>
      </c>
      <c r="J164" t="s">
        <v>1021</v>
      </c>
    </row>
    <row r="165" spans="1:10" ht="12.75">
      <c r="A165" t="s">
        <v>398</v>
      </c>
      <c r="B165" s="154" t="s">
        <v>844</v>
      </c>
      <c r="C165" s="121">
        <f>Отчет!G31</f>
        <v>0</v>
      </c>
      <c r="J165" t="s">
        <v>1134</v>
      </c>
    </row>
    <row r="166" spans="1:10" ht="12.75">
      <c r="A166" t="s">
        <v>398</v>
      </c>
      <c r="B166" s="154" t="s">
        <v>1186</v>
      </c>
      <c r="C166" s="121">
        <f>Отчет!H31</f>
        <v>0</v>
      </c>
      <c r="J166" t="s">
        <v>902</v>
      </c>
    </row>
    <row r="167" spans="1:10" ht="12.75">
      <c r="A167" t="s">
        <v>398</v>
      </c>
      <c r="B167" s="154" t="s">
        <v>85</v>
      </c>
      <c r="C167" s="121">
        <f>Отчет!I31</f>
        <v>0</v>
      </c>
      <c r="J167" t="s">
        <v>361</v>
      </c>
    </row>
    <row r="168" spans="1:10" ht="12.75">
      <c r="A168" t="s">
        <v>398</v>
      </c>
      <c r="B168" s="154" t="s">
        <v>127</v>
      </c>
      <c r="C168" s="121">
        <f>Отчет!J31</f>
        <v>0</v>
      </c>
      <c r="J168" t="s">
        <v>750</v>
      </c>
    </row>
    <row r="169" spans="1:10" ht="15">
      <c r="A169" t="s">
        <v>556</v>
      </c>
      <c r="B169" s="148"/>
      <c r="C169" s="121"/>
      <c r="J169" s="142"/>
    </row>
    <row r="170" spans="1:10" ht="15">
      <c r="A170" s="142" t="s">
        <v>62</v>
      </c>
      <c r="B170" s="148" t="s">
        <v>1211</v>
      </c>
      <c r="C170" s="121"/>
      <c r="J170" s="142" t="s">
        <v>864</v>
      </c>
    </row>
    <row r="171" spans="1:10" ht="12.75">
      <c r="A171" t="s">
        <v>398</v>
      </c>
      <c r="B171" s="154" t="s">
        <v>786</v>
      </c>
      <c r="C171" s="142" t="str">
        <f>Отчет!C32</f>
        <v>430</v>
      </c>
      <c r="J171" t="s">
        <v>855</v>
      </c>
    </row>
    <row r="172" spans="1:10" ht="12.75">
      <c r="A172" t="s">
        <v>398</v>
      </c>
      <c r="B172" s="154" t="s">
        <v>644</v>
      </c>
      <c r="C172" s="121">
        <f>Отчет!D32</f>
        <v>0</v>
      </c>
      <c r="J172" t="s">
        <v>704</v>
      </c>
    </row>
    <row r="173" spans="1:10" ht="12.75">
      <c r="A173" t="s">
        <v>398</v>
      </c>
      <c r="B173" s="154" t="s">
        <v>11</v>
      </c>
      <c r="C173" s="121">
        <f>Отчет!E32</f>
        <v>0</v>
      </c>
      <c r="J173" t="s">
        <v>664</v>
      </c>
    </row>
    <row r="174" spans="1:10" ht="12.75">
      <c r="A174" t="s">
        <v>398</v>
      </c>
      <c r="B174" s="154" t="s">
        <v>663</v>
      </c>
      <c r="C174" s="121">
        <f>Отчет!F32</f>
        <v>0</v>
      </c>
      <c r="J174" t="s">
        <v>1021</v>
      </c>
    </row>
    <row r="175" spans="1:10" ht="12.75">
      <c r="A175" t="s">
        <v>398</v>
      </c>
      <c r="B175" s="154" t="s">
        <v>844</v>
      </c>
      <c r="C175" s="121">
        <f>Отчет!G32</f>
        <v>0</v>
      </c>
      <c r="J175" t="s">
        <v>1134</v>
      </c>
    </row>
    <row r="176" spans="1:10" ht="12.75">
      <c r="A176" t="s">
        <v>398</v>
      </c>
      <c r="B176" s="154" t="s">
        <v>1186</v>
      </c>
      <c r="C176" s="121">
        <f>Отчет!H32</f>
        <v>0</v>
      </c>
      <c r="J176" t="s">
        <v>902</v>
      </c>
    </row>
    <row r="177" spans="1:10" ht="12.75">
      <c r="A177" t="s">
        <v>398</v>
      </c>
      <c r="B177" s="154" t="s">
        <v>85</v>
      </c>
      <c r="C177" s="121">
        <f>Отчет!I32</f>
        <v>0</v>
      </c>
      <c r="J177" t="s">
        <v>361</v>
      </c>
    </row>
    <row r="178" spans="1:10" ht="12.75">
      <c r="A178" t="s">
        <v>398</v>
      </c>
      <c r="B178" s="154" t="s">
        <v>127</v>
      </c>
      <c r="C178" s="121">
        <f>Отчет!J32</f>
        <v>0</v>
      </c>
      <c r="J178" t="s">
        <v>750</v>
      </c>
    </row>
    <row r="179" spans="1:10" ht="15">
      <c r="A179" t="s">
        <v>556</v>
      </c>
      <c r="B179" s="148"/>
      <c r="C179" s="121"/>
      <c r="J179" s="142"/>
    </row>
    <row r="180" spans="1:10" ht="15">
      <c r="A180" s="142" t="s">
        <v>62</v>
      </c>
      <c r="B180" s="148" t="s">
        <v>1054</v>
      </c>
      <c r="C180" s="142"/>
      <c r="J180" s="142" t="s">
        <v>1042</v>
      </c>
    </row>
    <row r="181" spans="1:10" ht="12.75">
      <c r="A181" t="s">
        <v>398</v>
      </c>
      <c r="B181" s="154" t="s">
        <v>786</v>
      </c>
      <c r="C181" s="142" t="str">
        <f>Отчет!C33</f>
        <v>440</v>
      </c>
      <c r="J181" t="s">
        <v>855</v>
      </c>
    </row>
    <row r="182" spans="1:10" ht="12.75">
      <c r="A182" t="s">
        <v>398</v>
      </c>
      <c r="B182" s="154" t="s">
        <v>644</v>
      </c>
      <c r="C182" s="121">
        <f>Отчет!D33</f>
        <v>0</v>
      </c>
      <c r="J182" t="s">
        <v>704</v>
      </c>
    </row>
    <row r="183" spans="1:10" ht="12.75">
      <c r="A183" t="s">
        <v>398</v>
      </c>
      <c r="B183" s="154" t="s">
        <v>11</v>
      </c>
      <c r="C183" s="121">
        <f>Отчет!E33</f>
        <v>0</v>
      </c>
      <c r="J183" t="s">
        <v>664</v>
      </c>
    </row>
    <row r="184" spans="1:10" ht="12.75">
      <c r="A184" t="s">
        <v>398</v>
      </c>
      <c r="B184" s="154" t="s">
        <v>663</v>
      </c>
      <c r="C184" s="121">
        <f>Отчет!F33</f>
        <v>0</v>
      </c>
      <c r="J184" t="s">
        <v>1021</v>
      </c>
    </row>
    <row r="185" spans="1:10" ht="12.75">
      <c r="A185" t="s">
        <v>398</v>
      </c>
      <c r="B185" s="154" t="s">
        <v>844</v>
      </c>
      <c r="C185" s="159">
        <f>Отчет!G33</f>
        <v>0</v>
      </c>
      <c r="J185" t="s">
        <v>1134</v>
      </c>
    </row>
    <row r="186" spans="1:10" ht="12.75">
      <c r="A186" t="s">
        <v>398</v>
      </c>
      <c r="B186" s="154" t="s">
        <v>1186</v>
      </c>
      <c r="C186" s="121">
        <f>Отчет!H33</f>
        <v>0</v>
      </c>
      <c r="J186" t="s">
        <v>902</v>
      </c>
    </row>
    <row r="187" spans="1:10" ht="12.75">
      <c r="A187" t="s">
        <v>398</v>
      </c>
      <c r="B187" s="154" t="s">
        <v>85</v>
      </c>
      <c r="C187" s="121">
        <f>Отчет!I33</f>
        <v>0</v>
      </c>
      <c r="J187" t="s">
        <v>361</v>
      </c>
    </row>
    <row r="188" spans="1:10" ht="12.75">
      <c r="A188" t="s">
        <v>398</v>
      </c>
      <c r="B188" s="154" t="s">
        <v>127</v>
      </c>
      <c r="C188" s="121">
        <f>Отчет!J33</f>
        <v>0</v>
      </c>
      <c r="J188" t="s">
        <v>750</v>
      </c>
    </row>
    <row r="189" spans="1:10" ht="15">
      <c r="A189" t="s">
        <v>556</v>
      </c>
      <c r="B189" s="148"/>
      <c r="C189" s="121"/>
      <c r="J189" s="142"/>
    </row>
    <row r="190" spans="1:10" ht="15">
      <c r="A190" s="142" t="s">
        <v>62</v>
      </c>
      <c r="B190" s="148" t="s">
        <v>225</v>
      </c>
      <c r="C190" s="121"/>
      <c r="J190" s="142" t="s">
        <v>648</v>
      </c>
    </row>
    <row r="191" spans="1:10" ht="12.75">
      <c r="A191" t="s">
        <v>398</v>
      </c>
      <c r="B191" s="154" t="s">
        <v>786</v>
      </c>
      <c r="C191" s="142" t="str">
        <f>Отчет!C34</f>
        <v>620</v>
      </c>
      <c r="J191" t="s">
        <v>855</v>
      </c>
    </row>
    <row r="192" spans="1:10" ht="12.75">
      <c r="A192" t="s">
        <v>398</v>
      </c>
      <c r="B192" s="154" t="s">
        <v>644</v>
      </c>
      <c r="C192" s="121">
        <f>Отчет!D34</f>
        <v>0</v>
      </c>
      <c r="J192" t="s">
        <v>704</v>
      </c>
    </row>
    <row r="193" spans="1:10" ht="12.75">
      <c r="A193" t="s">
        <v>398</v>
      </c>
      <c r="B193" s="154" t="s">
        <v>11</v>
      </c>
      <c r="C193" s="121">
        <f>Отчет!E34</f>
        <v>0</v>
      </c>
      <c r="J193" t="s">
        <v>664</v>
      </c>
    </row>
    <row r="194" spans="1:10" ht="12.75">
      <c r="A194" t="s">
        <v>398</v>
      </c>
      <c r="B194" s="154" t="s">
        <v>663</v>
      </c>
      <c r="C194" s="121">
        <f>Отчет!F34</f>
        <v>0</v>
      </c>
      <c r="J194" t="s">
        <v>1021</v>
      </c>
    </row>
    <row r="195" spans="1:10" ht="12.75">
      <c r="A195" t="s">
        <v>398</v>
      </c>
      <c r="B195" s="154" t="s">
        <v>844</v>
      </c>
      <c r="C195" s="121">
        <f>Отчет!G34</f>
        <v>0</v>
      </c>
      <c r="J195" t="s">
        <v>1134</v>
      </c>
    </row>
    <row r="196" spans="1:10" ht="12.75">
      <c r="A196" t="s">
        <v>398</v>
      </c>
      <c r="B196" s="154" t="s">
        <v>1186</v>
      </c>
      <c r="C196" s="121">
        <f>Отчет!H34</f>
        <v>0</v>
      </c>
      <c r="J196" t="s">
        <v>902</v>
      </c>
    </row>
    <row r="197" spans="1:10" ht="12.75">
      <c r="A197" t="s">
        <v>398</v>
      </c>
      <c r="B197" s="154" t="s">
        <v>85</v>
      </c>
      <c r="C197" s="121">
        <f>Отчет!I34</f>
        <v>0</v>
      </c>
      <c r="J197" t="s">
        <v>361</v>
      </c>
    </row>
    <row r="198" spans="1:10" ht="12.75">
      <c r="A198" t="s">
        <v>398</v>
      </c>
      <c r="B198" s="154" t="s">
        <v>127</v>
      </c>
      <c r="C198" s="121">
        <f>Отчет!J34</f>
        <v>0</v>
      </c>
      <c r="J198" t="s">
        <v>750</v>
      </c>
    </row>
    <row r="199" spans="1:10" ht="15">
      <c r="A199" t="s">
        <v>556</v>
      </c>
      <c r="B199" s="148"/>
      <c r="C199" s="121"/>
      <c r="J199" s="142"/>
    </row>
    <row r="200" spans="1:10" ht="15">
      <c r="A200" s="142" t="s">
        <v>62</v>
      </c>
      <c r="B200" s="148" t="s">
        <v>1145</v>
      </c>
      <c r="C200" s="121"/>
      <c r="J200" s="142" t="s">
        <v>157</v>
      </c>
    </row>
    <row r="201" spans="1:10" ht="12.75">
      <c r="A201" t="s">
        <v>398</v>
      </c>
      <c r="B201" s="154" t="s">
        <v>786</v>
      </c>
      <c r="C201" s="142" t="str">
        <f>Отчет!C35</f>
        <v>630</v>
      </c>
      <c r="J201" t="s">
        <v>855</v>
      </c>
    </row>
    <row r="202" spans="1:10" ht="12.75">
      <c r="A202" t="s">
        <v>398</v>
      </c>
      <c r="B202" s="154" t="s">
        <v>644</v>
      </c>
      <c r="C202" s="121">
        <f>Отчет!D35</f>
        <v>0</v>
      </c>
      <c r="J202" t="s">
        <v>704</v>
      </c>
    </row>
    <row r="203" spans="1:10" ht="12.75">
      <c r="A203" t="s">
        <v>398</v>
      </c>
      <c r="B203" s="154" t="s">
        <v>11</v>
      </c>
      <c r="C203" s="121">
        <f>Отчет!E35</f>
        <v>0</v>
      </c>
      <c r="J203" t="s">
        <v>664</v>
      </c>
    </row>
    <row r="204" spans="1:10" ht="12.75">
      <c r="A204" t="s">
        <v>398</v>
      </c>
      <c r="B204" s="154" t="s">
        <v>663</v>
      </c>
      <c r="C204" s="121">
        <f>Отчет!F35</f>
        <v>0</v>
      </c>
      <c r="J204" t="s">
        <v>1021</v>
      </c>
    </row>
    <row r="205" spans="1:10" ht="12.75">
      <c r="A205" t="s">
        <v>398</v>
      </c>
      <c r="B205" s="154" t="s">
        <v>844</v>
      </c>
      <c r="C205" s="121">
        <f>Отчет!G35</f>
        <v>0</v>
      </c>
      <c r="J205" t="s">
        <v>1134</v>
      </c>
    </row>
    <row r="206" spans="1:10" ht="12.75">
      <c r="A206" t="s">
        <v>398</v>
      </c>
      <c r="B206" s="154" t="s">
        <v>1186</v>
      </c>
      <c r="C206" s="121">
        <f>Отчет!H35</f>
        <v>0</v>
      </c>
      <c r="J206" t="s">
        <v>902</v>
      </c>
    </row>
    <row r="207" spans="1:10" ht="12.75">
      <c r="A207" t="s">
        <v>398</v>
      </c>
      <c r="B207" s="154" t="s">
        <v>85</v>
      </c>
      <c r="C207" s="121">
        <f>Отчет!I35</f>
        <v>0</v>
      </c>
      <c r="J207" t="s">
        <v>361</v>
      </c>
    </row>
    <row r="208" spans="1:10" ht="12.75">
      <c r="A208" t="s">
        <v>398</v>
      </c>
      <c r="B208" s="154" t="s">
        <v>127</v>
      </c>
      <c r="C208" s="121">
        <f>Отчет!J35</f>
        <v>0</v>
      </c>
      <c r="J208" t="s">
        <v>750</v>
      </c>
    </row>
    <row r="209" spans="1:10" ht="15">
      <c r="A209" t="s">
        <v>556</v>
      </c>
      <c r="B209" s="148"/>
      <c r="C209" s="121"/>
      <c r="J209" s="142"/>
    </row>
    <row r="210" spans="1:10" ht="15">
      <c r="A210" s="142" t="s">
        <v>62</v>
      </c>
      <c r="B210" s="148" t="s">
        <v>101</v>
      </c>
      <c r="C210" s="121"/>
      <c r="J210" s="142" t="s">
        <v>23</v>
      </c>
    </row>
    <row r="211" spans="1:10" ht="12.75">
      <c r="A211" t="s">
        <v>398</v>
      </c>
      <c r="B211" s="154" t="s">
        <v>786</v>
      </c>
      <c r="C211" s="142" t="str">
        <f>Отчет!C36</f>
        <v>650</v>
      </c>
      <c r="J211" t="s">
        <v>855</v>
      </c>
    </row>
    <row r="212" spans="1:10" ht="12.75">
      <c r="A212" t="s">
        <v>398</v>
      </c>
      <c r="B212" s="154" t="s">
        <v>644</v>
      </c>
      <c r="C212" s="121">
        <f>Отчет!D36</f>
        <v>0</v>
      </c>
      <c r="J212" t="s">
        <v>704</v>
      </c>
    </row>
    <row r="213" spans="1:10" ht="12.75">
      <c r="A213" t="s">
        <v>398</v>
      </c>
      <c r="B213" s="154" t="s">
        <v>11</v>
      </c>
      <c r="C213" s="121">
        <f>Отчет!E36</f>
        <v>0</v>
      </c>
      <c r="J213" t="s">
        <v>664</v>
      </c>
    </row>
    <row r="214" spans="1:10" ht="12.75">
      <c r="A214" t="s">
        <v>398</v>
      </c>
      <c r="B214" s="154" t="s">
        <v>663</v>
      </c>
      <c r="C214" s="121">
        <f>Отчет!F36</f>
        <v>0</v>
      </c>
      <c r="J214" t="s">
        <v>1021</v>
      </c>
    </row>
    <row r="215" spans="1:10" ht="12.75">
      <c r="A215" t="s">
        <v>398</v>
      </c>
      <c r="B215" s="154" t="s">
        <v>844</v>
      </c>
      <c r="C215" s="121">
        <f>Отчет!G36</f>
        <v>0</v>
      </c>
      <c r="J215" t="s">
        <v>1134</v>
      </c>
    </row>
    <row r="216" spans="1:10" ht="12.75">
      <c r="A216" t="s">
        <v>398</v>
      </c>
      <c r="B216" s="154" t="s">
        <v>1186</v>
      </c>
      <c r="C216" s="121">
        <f>Отчет!H36</f>
        <v>0</v>
      </c>
      <c r="J216" t="s">
        <v>902</v>
      </c>
    </row>
    <row r="217" spans="1:10" ht="12.75">
      <c r="A217" t="s">
        <v>398</v>
      </c>
      <c r="B217" s="154" t="s">
        <v>85</v>
      </c>
      <c r="C217" s="121">
        <f>Отчет!I36</f>
        <v>0</v>
      </c>
      <c r="J217" t="s">
        <v>361</v>
      </c>
    </row>
    <row r="218" spans="1:10" ht="12.75">
      <c r="A218" t="s">
        <v>398</v>
      </c>
      <c r="B218" s="154" t="s">
        <v>127</v>
      </c>
      <c r="C218" s="121">
        <f>Отчет!J36</f>
        <v>0</v>
      </c>
      <c r="J218" t="s">
        <v>750</v>
      </c>
    </row>
    <row r="219" spans="1:10" ht="15">
      <c r="A219" t="s">
        <v>556</v>
      </c>
      <c r="B219" s="148"/>
      <c r="C219" s="121"/>
      <c r="J219" s="142"/>
    </row>
    <row r="220" spans="1:10" ht="15">
      <c r="A220" t="s">
        <v>556</v>
      </c>
      <c r="B220" s="148"/>
      <c r="C220" s="121"/>
      <c r="J220" s="142"/>
    </row>
    <row r="221" spans="1:10" ht="15">
      <c r="A221" s="142" t="s">
        <v>62</v>
      </c>
      <c r="B221" s="148" t="s">
        <v>676</v>
      </c>
      <c r="C221" s="121"/>
      <c r="J221" s="142" t="s">
        <v>149</v>
      </c>
    </row>
    <row r="222" spans="1:10" ht="15">
      <c r="A222" s="142" t="s">
        <v>62</v>
      </c>
      <c r="B222" s="148" t="s">
        <v>811</v>
      </c>
      <c r="C222" s="121"/>
      <c r="D222" t="s">
        <v>611</v>
      </c>
      <c r="J222" s="142" t="s">
        <v>224</v>
      </c>
    </row>
    <row r="223" spans="1:10" ht="12.75">
      <c r="A223" t="s">
        <v>398</v>
      </c>
      <c r="B223" s="154" t="s">
        <v>786</v>
      </c>
      <c r="C223" s="142" t="str">
        <f>Отчет!C37</f>
        <v>180</v>
      </c>
      <c r="J223" t="s">
        <v>855</v>
      </c>
    </row>
    <row r="224" spans="1:10" ht="12.75">
      <c r="A224" t="s">
        <v>398</v>
      </c>
      <c r="B224" s="154" t="s">
        <v>644</v>
      </c>
      <c r="C224" s="121">
        <f>Отчет!D37</f>
        <v>0</v>
      </c>
      <c r="J224" t="s">
        <v>704</v>
      </c>
    </row>
    <row r="225" spans="1:10" ht="12.75">
      <c r="A225" t="s">
        <v>398</v>
      </c>
      <c r="B225" s="154" t="s">
        <v>11</v>
      </c>
      <c r="C225" s="121">
        <f>Отчет!E37</f>
        <v>0</v>
      </c>
      <c r="J225" t="s">
        <v>664</v>
      </c>
    </row>
    <row r="226" spans="1:10" ht="12.75">
      <c r="A226" t="s">
        <v>398</v>
      </c>
      <c r="B226" s="154" t="s">
        <v>663</v>
      </c>
      <c r="C226" s="121">
        <f>Отчет!F37</f>
        <v>0</v>
      </c>
      <c r="J226" t="s">
        <v>1021</v>
      </c>
    </row>
    <row r="227" spans="1:10" ht="12.75">
      <c r="A227" t="s">
        <v>398</v>
      </c>
      <c r="B227" s="154" t="s">
        <v>844</v>
      </c>
      <c r="C227" s="121">
        <f>Отчет!G37</f>
        <v>0</v>
      </c>
      <c r="J227" t="s">
        <v>1134</v>
      </c>
    </row>
    <row r="228" spans="1:10" ht="12.75">
      <c r="A228" t="s">
        <v>398</v>
      </c>
      <c r="B228" s="154" t="s">
        <v>1186</v>
      </c>
      <c r="C228" s="121">
        <f>Отчет!H37</f>
        <v>0</v>
      </c>
      <c r="J228" t="s">
        <v>902</v>
      </c>
    </row>
    <row r="229" spans="1:10" ht="12.75">
      <c r="A229" t="s">
        <v>398</v>
      </c>
      <c r="B229" s="154" t="s">
        <v>85</v>
      </c>
      <c r="C229" s="121">
        <f>Отчет!I37</f>
        <v>0</v>
      </c>
      <c r="J229" t="s">
        <v>361</v>
      </c>
    </row>
    <row r="230" spans="1:10" ht="12.75">
      <c r="A230" t="s">
        <v>398</v>
      </c>
      <c r="B230" s="154" t="s">
        <v>127</v>
      </c>
      <c r="C230" s="121">
        <f>Отчет!J37</f>
        <v>0</v>
      </c>
      <c r="J230" t="s">
        <v>750</v>
      </c>
    </row>
    <row r="231" spans="1:10" ht="15">
      <c r="A231" t="s">
        <v>556</v>
      </c>
      <c r="B231" s="148"/>
      <c r="C231" s="121"/>
      <c r="J231" s="142"/>
    </row>
    <row r="232" spans="1:10" ht="15">
      <c r="A232" s="142" t="s">
        <v>62</v>
      </c>
      <c r="B232" s="148" t="s">
        <v>748</v>
      </c>
      <c r="C232" s="121"/>
      <c r="J232" s="142" t="s">
        <v>1133</v>
      </c>
    </row>
    <row r="233" spans="1:10" ht="12.75">
      <c r="A233" t="s">
        <v>398</v>
      </c>
      <c r="B233" s="154" t="s">
        <v>786</v>
      </c>
      <c r="C233" s="142" t="str">
        <f>Отчет!C39</f>
        <v>180</v>
      </c>
      <c r="J233" t="s">
        <v>855</v>
      </c>
    </row>
    <row r="234" spans="1:10" ht="12.75">
      <c r="A234" t="s">
        <v>398</v>
      </c>
      <c r="B234" s="154" t="s">
        <v>644</v>
      </c>
      <c r="C234" s="121">
        <f>Отчет!D39</f>
        <v>0</v>
      </c>
      <c r="J234" t="s">
        <v>704</v>
      </c>
    </row>
    <row r="235" spans="1:10" ht="12.75">
      <c r="A235" t="s">
        <v>398</v>
      </c>
      <c r="B235" s="154" t="s">
        <v>11</v>
      </c>
      <c r="C235" s="121">
        <f>Отчет!E39</f>
        <v>0</v>
      </c>
      <c r="J235" t="s">
        <v>664</v>
      </c>
    </row>
    <row r="236" spans="1:10" ht="12.75">
      <c r="A236" t="s">
        <v>398</v>
      </c>
      <c r="B236" s="154" t="s">
        <v>663</v>
      </c>
      <c r="C236" s="121">
        <f>Отчет!F39</f>
        <v>0</v>
      </c>
      <c r="J236" t="s">
        <v>1021</v>
      </c>
    </row>
    <row r="237" spans="1:10" ht="12.75">
      <c r="A237" t="s">
        <v>398</v>
      </c>
      <c r="B237" s="154" t="s">
        <v>844</v>
      </c>
      <c r="C237" s="121">
        <f>Отчет!G39</f>
        <v>0</v>
      </c>
      <c r="J237" t="s">
        <v>1134</v>
      </c>
    </row>
    <row r="238" spans="1:10" ht="12.75">
      <c r="A238" t="s">
        <v>398</v>
      </c>
      <c r="B238" s="154" t="s">
        <v>1186</v>
      </c>
      <c r="C238" s="121">
        <f>Отчет!H39</f>
        <v>0</v>
      </c>
      <c r="J238" t="s">
        <v>902</v>
      </c>
    </row>
    <row r="239" spans="1:10" ht="12.75">
      <c r="A239" t="s">
        <v>398</v>
      </c>
      <c r="B239" s="154" t="s">
        <v>85</v>
      </c>
      <c r="C239" s="121">
        <f>Отчет!I39</f>
        <v>0</v>
      </c>
      <c r="J239" t="s">
        <v>361</v>
      </c>
    </row>
    <row r="240" spans="1:10" ht="12.75">
      <c r="A240" t="s">
        <v>398</v>
      </c>
      <c r="B240" s="154" t="s">
        <v>127</v>
      </c>
      <c r="C240" s="121">
        <f>Отчет!J39</f>
        <v>0</v>
      </c>
      <c r="J240" t="s">
        <v>750</v>
      </c>
    </row>
    <row r="241" spans="1:10" ht="15">
      <c r="A241" t="s">
        <v>556</v>
      </c>
      <c r="B241" s="148"/>
      <c r="C241" s="121"/>
      <c r="J241" s="142"/>
    </row>
    <row r="242" spans="1:10" ht="15">
      <c r="A242" s="142" t="s">
        <v>62</v>
      </c>
      <c r="B242" s="148" t="s">
        <v>364</v>
      </c>
      <c r="C242" s="121"/>
      <c r="J242" s="142" t="s">
        <v>396</v>
      </c>
    </row>
    <row r="243" spans="1:10" ht="12.75">
      <c r="A243" t="s">
        <v>398</v>
      </c>
      <c r="B243" s="154" t="s">
        <v>786</v>
      </c>
      <c r="C243" s="142" t="str">
        <f>Отчет!C40</f>
        <v>180</v>
      </c>
      <c r="J243" t="s">
        <v>855</v>
      </c>
    </row>
    <row r="244" spans="1:10" ht="12.75">
      <c r="A244" t="s">
        <v>398</v>
      </c>
      <c r="B244" s="154" t="s">
        <v>644</v>
      </c>
      <c r="C244" s="121">
        <f>Отчет!D40</f>
        <v>0</v>
      </c>
      <c r="J244" t="s">
        <v>704</v>
      </c>
    </row>
    <row r="245" spans="1:10" ht="12.75">
      <c r="A245" t="s">
        <v>398</v>
      </c>
      <c r="B245" s="154" t="s">
        <v>11</v>
      </c>
      <c r="C245" s="121">
        <f>Отчет!E40</f>
        <v>0</v>
      </c>
      <c r="J245" t="s">
        <v>664</v>
      </c>
    </row>
    <row r="246" spans="1:10" ht="12.75">
      <c r="A246" t="s">
        <v>398</v>
      </c>
      <c r="B246" s="154" t="s">
        <v>663</v>
      </c>
      <c r="C246" s="121">
        <f>Отчет!F40</f>
        <v>0</v>
      </c>
      <c r="J246" t="s">
        <v>1021</v>
      </c>
    </row>
    <row r="247" spans="1:10" ht="12.75">
      <c r="A247" t="s">
        <v>398</v>
      </c>
      <c r="B247" s="154" t="s">
        <v>844</v>
      </c>
      <c r="C247" s="121">
        <f>Отчет!G40</f>
        <v>0</v>
      </c>
      <c r="J247" t="s">
        <v>1134</v>
      </c>
    </row>
    <row r="248" spans="1:10" ht="12.75">
      <c r="A248" t="s">
        <v>398</v>
      </c>
      <c r="B248" s="154" t="s">
        <v>1186</v>
      </c>
      <c r="C248" s="121">
        <f>Отчет!H40</f>
        <v>0</v>
      </c>
      <c r="J248" t="s">
        <v>902</v>
      </c>
    </row>
    <row r="249" spans="1:10" ht="12.75">
      <c r="A249" t="s">
        <v>398</v>
      </c>
      <c r="B249" s="154" t="s">
        <v>85</v>
      </c>
      <c r="C249" s="121">
        <f>Отчет!I40</f>
        <v>0</v>
      </c>
      <c r="J249" t="s">
        <v>361</v>
      </c>
    </row>
    <row r="250" spans="1:10" ht="12.75">
      <c r="A250" t="s">
        <v>398</v>
      </c>
      <c r="B250" s="154" t="s">
        <v>127</v>
      </c>
      <c r="C250" s="121">
        <f>Отчет!J40</f>
        <v>0</v>
      </c>
      <c r="J250" t="s">
        <v>750</v>
      </c>
    </row>
    <row r="251" spans="1:10" ht="15">
      <c r="A251" t="s">
        <v>556</v>
      </c>
      <c r="B251" s="148"/>
      <c r="C251" s="121"/>
      <c r="J251" s="142"/>
    </row>
    <row r="252" spans="1:10" ht="15">
      <c r="A252" s="142" t="s">
        <v>62</v>
      </c>
      <c r="B252" s="148" t="s">
        <v>1124</v>
      </c>
      <c r="C252" s="121"/>
      <c r="J252" s="142" t="s">
        <v>1200</v>
      </c>
    </row>
    <row r="253" spans="1:10" ht="12.75">
      <c r="A253" t="s">
        <v>398</v>
      </c>
      <c r="B253" s="154" t="s">
        <v>786</v>
      </c>
      <c r="C253" s="142" t="str">
        <f>Отчет!C41</f>
        <v>180</v>
      </c>
      <c r="J253" t="s">
        <v>855</v>
      </c>
    </row>
    <row r="254" spans="1:10" ht="12.75">
      <c r="A254" t="s">
        <v>398</v>
      </c>
      <c r="B254" s="154" t="s">
        <v>644</v>
      </c>
      <c r="C254" s="121">
        <f>Отчет!D41</f>
        <v>0</v>
      </c>
      <c r="J254" t="s">
        <v>704</v>
      </c>
    </row>
    <row r="255" spans="1:10" ht="12.75">
      <c r="A255" t="s">
        <v>398</v>
      </c>
      <c r="B255" s="154" t="s">
        <v>11</v>
      </c>
      <c r="C255" s="121">
        <f>Отчет!E41</f>
        <v>0</v>
      </c>
      <c r="J255" t="s">
        <v>664</v>
      </c>
    </row>
    <row r="256" spans="1:10" ht="12.75">
      <c r="A256" t="s">
        <v>398</v>
      </c>
      <c r="B256" s="154" t="s">
        <v>663</v>
      </c>
      <c r="C256" s="121">
        <f>Отчет!F41</f>
        <v>0</v>
      </c>
      <c r="J256" t="s">
        <v>1021</v>
      </c>
    </row>
    <row r="257" spans="1:10" ht="12.75">
      <c r="A257" t="s">
        <v>398</v>
      </c>
      <c r="B257" s="154" t="s">
        <v>844</v>
      </c>
      <c r="C257" s="121">
        <f>Отчет!G41</f>
        <v>0</v>
      </c>
      <c r="J257" t="s">
        <v>1134</v>
      </c>
    </row>
    <row r="258" spans="1:10" ht="12.75">
      <c r="A258" t="s">
        <v>398</v>
      </c>
      <c r="B258" s="154" t="s">
        <v>1186</v>
      </c>
      <c r="C258" s="121">
        <f>Отчет!H41</f>
        <v>0</v>
      </c>
      <c r="J258" t="s">
        <v>902</v>
      </c>
    </row>
    <row r="259" spans="1:10" ht="12.75">
      <c r="A259" t="s">
        <v>398</v>
      </c>
      <c r="B259" s="154" t="s">
        <v>85</v>
      </c>
      <c r="C259" s="121">
        <f>Отчет!I41</f>
        <v>0</v>
      </c>
      <c r="J259" t="s">
        <v>361</v>
      </c>
    </row>
    <row r="260" spans="1:10" ht="12.75">
      <c r="A260" t="s">
        <v>398</v>
      </c>
      <c r="B260" s="154" t="s">
        <v>127</v>
      </c>
      <c r="C260" s="121">
        <f>Отчет!J41</f>
        <v>0</v>
      </c>
      <c r="J260" t="s">
        <v>750</v>
      </c>
    </row>
    <row r="261" spans="1:10" ht="15">
      <c r="A261" t="s">
        <v>556</v>
      </c>
      <c r="B261" s="148"/>
      <c r="C261" s="121"/>
      <c r="J261" s="142"/>
    </row>
    <row r="262" spans="1:10" ht="15">
      <c r="A262" s="142" t="s">
        <v>62</v>
      </c>
      <c r="B262" s="148" t="s">
        <v>47</v>
      </c>
      <c r="C262" s="121"/>
      <c r="J262" s="142" t="s">
        <v>906</v>
      </c>
    </row>
    <row r="263" spans="1:10" ht="12.75">
      <c r="A263" t="s">
        <v>398</v>
      </c>
      <c r="B263" s="154" t="s">
        <v>786</v>
      </c>
      <c r="C263" s="142" t="str">
        <f>Отчет!C42</f>
        <v>180</v>
      </c>
      <c r="J263" t="s">
        <v>855</v>
      </c>
    </row>
    <row r="264" spans="1:10" ht="12.75">
      <c r="A264" t="s">
        <v>398</v>
      </c>
      <c r="B264" s="154" t="s">
        <v>644</v>
      </c>
      <c r="C264" s="121">
        <f>Отчет!D42</f>
        <v>0</v>
      </c>
      <c r="J264" t="s">
        <v>704</v>
      </c>
    </row>
    <row r="265" spans="1:10" ht="12.75">
      <c r="A265" t="s">
        <v>398</v>
      </c>
      <c r="B265" s="154" t="s">
        <v>11</v>
      </c>
      <c r="C265" s="121">
        <f>Отчет!E42</f>
        <v>0</v>
      </c>
      <c r="J265" t="s">
        <v>664</v>
      </c>
    </row>
    <row r="266" spans="1:10" ht="12.75">
      <c r="A266" t="s">
        <v>398</v>
      </c>
      <c r="B266" s="154" t="s">
        <v>663</v>
      </c>
      <c r="C266" s="121">
        <f>Отчет!F42</f>
        <v>0</v>
      </c>
      <c r="J266" t="s">
        <v>1021</v>
      </c>
    </row>
    <row r="267" spans="1:10" ht="12.75">
      <c r="A267" t="s">
        <v>398</v>
      </c>
      <c r="B267" s="154" t="s">
        <v>844</v>
      </c>
      <c r="C267" s="121">
        <f>Отчет!G42</f>
        <v>0</v>
      </c>
      <c r="J267" t="s">
        <v>1134</v>
      </c>
    </row>
    <row r="268" spans="1:10" ht="12.75">
      <c r="A268" t="s">
        <v>398</v>
      </c>
      <c r="B268" s="154" t="s">
        <v>1186</v>
      </c>
      <c r="C268" s="121">
        <f>Отчет!H42</f>
        <v>0</v>
      </c>
      <c r="J268" t="s">
        <v>902</v>
      </c>
    </row>
    <row r="269" spans="1:10" ht="12.75">
      <c r="A269" t="s">
        <v>398</v>
      </c>
      <c r="B269" s="154" t="s">
        <v>85</v>
      </c>
      <c r="C269" s="121">
        <f>Отчет!I42</f>
        <v>0</v>
      </c>
      <c r="J269" t="s">
        <v>361</v>
      </c>
    </row>
    <row r="270" spans="1:10" ht="12.75">
      <c r="A270" t="s">
        <v>398</v>
      </c>
      <c r="B270" s="154" t="s">
        <v>127</v>
      </c>
      <c r="C270" s="121">
        <f>Отчет!J42</f>
        <v>0</v>
      </c>
      <c r="J270" t="s">
        <v>750</v>
      </c>
    </row>
    <row r="271" spans="1:10" ht="15">
      <c r="A271" t="s">
        <v>556</v>
      </c>
      <c r="B271" s="148"/>
      <c r="C271" s="121"/>
      <c r="J271" s="142"/>
    </row>
    <row r="272" spans="1:10" ht="15">
      <c r="A272" t="s">
        <v>556</v>
      </c>
      <c r="B272" s="148"/>
      <c r="C272" s="121"/>
      <c r="J272" s="160"/>
    </row>
    <row r="273" spans="1:10" ht="15">
      <c r="A273" t="s">
        <v>556</v>
      </c>
      <c r="B273" s="148"/>
      <c r="C273" s="121"/>
      <c r="J273" s="160" t="s">
        <v>275</v>
      </c>
    </row>
    <row r="274" spans="1:10" ht="15.75">
      <c r="A274" s="142" t="s">
        <v>62</v>
      </c>
      <c r="B274" s="162" t="s">
        <v>848</v>
      </c>
      <c r="C274" s="121"/>
      <c r="J274" s="142" t="s">
        <v>962</v>
      </c>
    </row>
    <row r="275" spans="1:10" ht="15">
      <c r="A275" s="142" t="s">
        <v>62</v>
      </c>
      <c r="B275" s="148" t="s">
        <v>847</v>
      </c>
      <c r="C275" s="121"/>
      <c r="D275" t="s">
        <v>611</v>
      </c>
      <c r="J275" s="142" t="s">
        <v>878</v>
      </c>
    </row>
    <row r="276" spans="1:10" ht="12.75">
      <c r="A276" t="s">
        <v>398</v>
      </c>
      <c r="B276" s="154" t="s">
        <v>644</v>
      </c>
      <c r="C276" s="121">
        <f>Отчет!D48</f>
        <v>50542.04</v>
      </c>
      <c r="J276" t="s">
        <v>704</v>
      </c>
    </row>
    <row r="277" spans="1:10" ht="12.75">
      <c r="A277" t="s">
        <v>398</v>
      </c>
      <c r="B277" s="154" t="s">
        <v>11</v>
      </c>
      <c r="C277" s="121">
        <f>Отчет!E48</f>
        <v>47338.84</v>
      </c>
      <c r="J277" t="s">
        <v>664</v>
      </c>
    </row>
    <row r="278" spans="1:10" ht="12.75">
      <c r="A278" t="s">
        <v>398</v>
      </c>
      <c r="B278" s="154" t="s">
        <v>663</v>
      </c>
      <c r="C278" s="121">
        <f>Отчет!F48</f>
        <v>0</v>
      </c>
      <c r="J278" t="s">
        <v>1021</v>
      </c>
    </row>
    <row r="279" spans="1:10" ht="12.75">
      <c r="A279" t="s">
        <v>398</v>
      </c>
      <c r="B279" s="154" t="s">
        <v>844</v>
      </c>
      <c r="C279" s="121">
        <f>Отчет!G48</f>
        <v>0</v>
      </c>
      <c r="J279" t="s">
        <v>1134</v>
      </c>
    </row>
    <row r="280" spans="1:10" ht="12.75">
      <c r="A280" t="s">
        <v>398</v>
      </c>
      <c r="B280" s="154" t="s">
        <v>1186</v>
      </c>
      <c r="C280" s="121">
        <f>Отчет!H48</f>
        <v>0</v>
      </c>
      <c r="J280" t="s">
        <v>902</v>
      </c>
    </row>
    <row r="281" spans="1:10" ht="12.75">
      <c r="A281" t="s">
        <v>398</v>
      </c>
      <c r="B281" s="154" t="s">
        <v>85</v>
      </c>
      <c r="C281" s="121">
        <f>Отчет!I48</f>
        <v>47338.84</v>
      </c>
      <c r="J281" t="s">
        <v>361</v>
      </c>
    </row>
    <row r="282" spans="1:10" ht="12.75">
      <c r="A282" t="s">
        <v>398</v>
      </c>
      <c r="B282" s="154" t="s">
        <v>127</v>
      </c>
      <c r="C282" s="121">
        <f>Отчет!J48</f>
        <v>3203.2</v>
      </c>
      <c r="J282" t="s">
        <v>750</v>
      </c>
    </row>
    <row r="283" spans="1:10" ht="15">
      <c r="A283" t="s">
        <v>556</v>
      </c>
      <c r="B283" s="148"/>
      <c r="C283" s="121"/>
      <c r="J283" s="142"/>
    </row>
    <row r="284" spans="1:10" ht="15">
      <c r="A284" s="142" t="s">
        <v>62</v>
      </c>
      <c r="B284" s="148" t="s">
        <v>747</v>
      </c>
      <c r="C284" s="121"/>
      <c r="J284" s="142" t="s">
        <v>538</v>
      </c>
    </row>
    <row r="285" spans="1:10" ht="15">
      <c r="A285" s="142" t="s">
        <v>62</v>
      </c>
      <c r="B285" s="148" t="s">
        <v>274</v>
      </c>
      <c r="C285" s="121"/>
      <c r="D285" t="s">
        <v>611</v>
      </c>
      <c r="J285" s="142" t="s">
        <v>1085</v>
      </c>
    </row>
    <row r="286" spans="1:10" ht="12.75">
      <c r="A286" t="s">
        <v>398</v>
      </c>
      <c r="B286" s="154" t="s">
        <v>786</v>
      </c>
      <c r="C286" s="142" t="str">
        <f>Отчет!C50</f>
        <v>210</v>
      </c>
      <c r="J286" t="s">
        <v>855</v>
      </c>
    </row>
    <row r="287" spans="1:10" ht="12.75">
      <c r="A287" t="s">
        <v>398</v>
      </c>
      <c r="B287" s="154" t="s">
        <v>644</v>
      </c>
      <c r="C287" s="121">
        <f>Отчет!D50</f>
        <v>940</v>
      </c>
      <c r="J287" t="s">
        <v>704</v>
      </c>
    </row>
    <row r="288" spans="1:10" ht="12.75">
      <c r="A288" t="s">
        <v>398</v>
      </c>
      <c r="B288" s="154" t="s">
        <v>11</v>
      </c>
      <c r="C288" s="121">
        <f>Отчет!E50</f>
        <v>693.66</v>
      </c>
      <c r="J288" t="s">
        <v>664</v>
      </c>
    </row>
    <row r="289" spans="1:10" ht="12.75">
      <c r="A289" t="s">
        <v>398</v>
      </c>
      <c r="B289" s="154" t="s">
        <v>663</v>
      </c>
      <c r="C289" s="121">
        <f>Отчет!F50</f>
        <v>0</v>
      </c>
      <c r="J289" t="s">
        <v>1021</v>
      </c>
    </row>
    <row r="290" spans="1:10" ht="12.75">
      <c r="A290" t="s">
        <v>398</v>
      </c>
      <c r="B290" s="154" t="s">
        <v>844</v>
      </c>
      <c r="C290" s="121">
        <f>Отчет!G50</f>
        <v>0</v>
      </c>
      <c r="J290" t="s">
        <v>1134</v>
      </c>
    </row>
    <row r="291" spans="1:10" ht="12.75">
      <c r="A291" t="s">
        <v>398</v>
      </c>
      <c r="B291" s="154" t="s">
        <v>1186</v>
      </c>
      <c r="C291" s="121">
        <f>Отчет!H50</f>
        <v>0</v>
      </c>
      <c r="J291" t="s">
        <v>902</v>
      </c>
    </row>
    <row r="292" spans="1:10" ht="12.75">
      <c r="A292" t="s">
        <v>398</v>
      </c>
      <c r="B292" s="154" t="s">
        <v>85</v>
      </c>
      <c r="C292" s="121">
        <f>Отчет!I50</f>
        <v>693.66</v>
      </c>
      <c r="J292" t="s">
        <v>361</v>
      </c>
    </row>
    <row r="293" spans="1:10" ht="12.75">
      <c r="A293" t="s">
        <v>398</v>
      </c>
      <c r="B293" s="154" t="s">
        <v>127</v>
      </c>
      <c r="C293" s="121">
        <f>Отчет!J50</f>
        <v>246.34</v>
      </c>
      <c r="J293" t="s">
        <v>750</v>
      </c>
    </row>
    <row r="294" spans="1:10" ht="15">
      <c r="A294" t="s">
        <v>556</v>
      </c>
      <c r="B294" s="148"/>
      <c r="C294" s="121"/>
      <c r="J294" s="142"/>
    </row>
    <row r="295" spans="1:10" ht="15">
      <c r="A295" s="142" t="s">
        <v>62</v>
      </c>
      <c r="B295" s="148" t="s">
        <v>815</v>
      </c>
      <c r="C295" s="121"/>
      <c r="J295" s="142" t="s">
        <v>584</v>
      </c>
    </row>
    <row r="296" spans="1:10" ht="12.75">
      <c r="A296" t="s">
        <v>398</v>
      </c>
      <c r="B296" s="154" t="s">
        <v>786</v>
      </c>
      <c r="C296" s="142" t="str">
        <f>Отчет!C52</f>
        <v>211</v>
      </c>
      <c r="J296" t="s">
        <v>855</v>
      </c>
    </row>
    <row r="297" spans="1:10" ht="12.75">
      <c r="A297" t="s">
        <v>398</v>
      </c>
      <c r="B297" s="154" t="s">
        <v>644</v>
      </c>
      <c r="C297" s="121">
        <f>Отчет!D52</f>
        <v>739</v>
      </c>
      <c r="J297" t="s">
        <v>704</v>
      </c>
    </row>
    <row r="298" spans="1:10" ht="12.75">
      <c r="A298" t="s">
        <v>398</v>
      </c>
      <c r="B298" s="154" t="s">
        <v>11</v>
      </c>
      <c r="C298" s="121">
        <f>Отчет!E52</f>
        <v>544.9</v>
      </c>
      <c r="J298" t="s">
        <v>664</v>
      </c>
    </row>
    <row r="299" spans="1:10" ht="12.75">
      <c r="A299" t="s">
        <v>398</v>
      </c>
      <c r="B299" s="154" t="s">
        <v>663</v>
      </c>
      <c r="C299" s="121">
        <f>Отчет!F52</f>
        <v>0</v>
      </c>
      <c r="J299" t="s">
        <v>1021</v>
      </c>
    </row>
    <row r="300" spans="1:10" ht="12.75">
      <c r="A300" t="s">
        <v>398</v>
      </c>
      <c r="B300" s="154" t="s">
        <v>844</v>
      </c>
      <c r="C300" s="121">
        <f>Отчет!G52</f>
        <v>0</v>
      </c>
      <c r="J300" t="s">
        <v>1134</v>
      </c>
    </row>
    <row r="301" spans="1:10" ht="12.75">
      <c r="A301" t="s">
        <v>398</v>
      </c>
      <c r="B301" s="154" t="s">
        <v>1186</v>
      </c>
      <c r="C301" s="121">
        <f>Отчет!H52</f>
        <v>0</v>
      </c>
      <c r="J301" t="s">
        <v>902</v>
      </c>
    </row>
    <row r="302" spans="1:10" ht="12.75">
      <c r="A302" t="s">
        <v>398</v>
      </c>
      <c r="B302" s="154" t="s">
        <v>85</v>
      </c>
      <c r="C302" s="121">
        <f>Отчет!I52</f>
        <v>544.9</v>
      </c>
      <c r="J302" t="s">
        <v>361</v>
      </c>
    </row>
    <row r="303" spans="1:10" ht="12.75">
      <c r="A303" t="s">
        <v>398</v>
      </c>
      <c r="B303" s="154" t="s">
        <v>127</v>
      </c>
      <c r="C303" s="121">
        <f>Отчет!J52</f>
        <v>194.1</v>
      </c>
      <c r="J303" t="s">
        <v>750</v>
      </c>
    </row>
    <row r="304" spans="1:10" ht="15">
      <c r="A304" t="s">
        <v>556</v>
      </c>
      <c r="B304" s="148"/>
      <c r="C304" s="121"/>
      <c r="J304" s="142"/>
    </row>
    <row r="305" spans="1:10" ht="15">
      <c r="A305" s="142" t="s">
        <v>62</v>
      </c>
      <c r="B305" s="148" t="s">
        <v>215</v>
      </c>
      <c r="C305" s="121"/>
      <c r="J305" s="142" t="s">
        <v>416</v>
      </c>
    </row>
    <row r="306" spans="1:10" ht="12.75">
      <c r="A306" t="s">
        <v>398</v>
      </c>
      <c r="B306" s="154" t="s">
        <v>786</v>
      </c>
      <c r="C306" s="142" t="str">
        <f>Отчет!C53</f>
        <v>212</v>
      </c>
      <c r="J306" t="s">
        <v>855</v>
      </c>
    </row>
    <row r="307" spans="1:10" ht="12.75">
      <c r="A307" t="s">
        <v>398</v>
      </c>
      <c r="B307" s="154" t="s">
        <v>644</v>
      </c>
      <c r="C307" s="121">
        <f>Отчет!D53</f>
        <v>0</v>
      </c>
      <c r="J307" t="s">
        <v>704</v>
      </c>
    </row>
    <row r="308" spans="1:10" ht="12.75">
      <c r="A308" t="s">
        <v>398</v>
      </c>
      <c r="B308" s="154" t="s">
        <v>11</v>
      </c>
      <c r="C308" s="121">
        <f>Отчет!E53</f>
        <v>0</v>
      </c>
      <c r="J308" t="s">
        <v>664</v>
      </c>
    </row>
    <row r="309" spans="1:10" ht="12.75">
      <c r="A309" t="s">
        <v>398</v>
      </c>
      <c r="B309" s="154" t="s">
        <v>663</v>
      </c>
      <c r="C309" s="121">
        <f>Отчет!F53</f>
        <v>0</v>
      </c>
      <c r="J309" t="s">
        <v>1021</v>
      </c>
    </row>
    <row r="310" spans="1:10" ht="12.75">
      <c r="A310" t="s">
        <v>398</v>
      </c>
      <c r="B310" s="154" t="s">
        <v>844</v>
      </c>
      <c r="C310" s="121">
        <f>Отчет!G53</f>
        <v>0</v>
      </c>
      <c r="J310" t="s">
        <v>1134</v>
      </c>
    </row>
    <row r="311" spans="1:10" ht="12.75">
      <c r="A311" t="s">
        <v>398</v>
      </c>
      <c r="B311" s="154" t="s">
        <v>1186</v>
      </c>
      <c r="C311" s="121">
        <f>Отчет!H53</f>
        <v>0</v>
      </c>
      <c r="J311" t="s">
        <v>902</v>
      </c>
    </row>
    <row r="312" spans="1:10" ht="12.75">
      <c r="A312" t="s">
        <v>398</v>
      </c>
      <c r="B312" s="154" t="s">
        <v>85</v>
      </c>
      <c r="C312" s="121">
        <f>Отчет!I53</f>
        <v>0</v>
      </c>
      <c r="J312" t="s">
        <v>361</v>
      </c>
    </row>
    <row r="313" spans="1:10" ht="12.75">
      <c r="A313" t="s">
        <v>398</v>
      </c>
      <c r="B313" s="154" t="s">
        <v>127</v>
      </c>
      <c r="C313" s="121">
        <f>Отчет!J53</f>
        <v>0</v>
      </c>
      <c r="J313" t="s">
        <v>750</v>
      </c>
    </row>
    <row r="314" spans="1:10" ht="15">
      <c r="A314" t="s">
        <v>556</v>
      </c>
      <c r="B314" s="148"/>
      <c r="C314" s="121"/>
      <c r="J314" s="142"/>
    </row>
    <row r="315" spans="1:10" ht="15">
      <c r="A315" s="142" t="s">
        <v>62</v>
      </c>
      <c r="B315" s="148" t="s">
        <v>520</v>
      </c>
      <c r="C315" s="121"/>
      <c r="J315" s="142" t="s">
        <v>37</v>
      </c>
    </row>
    <row r="316" spans="1:10" ht="12.75">
      <c r="A316" t="s">
        <v>398</v>
      </c>
      <c r="B316" s="154" t="s">
        <v>786</v>
      </c>
      <c r="C316" s="142" t="str">
        <f>Отчет!C54</f>
        <v>213</v>
      </c>
      <c r="J316" t="s">
        <v>855</v>
      </c>
    </row>
    <row r="317" spans="1:10" ht="12.75">
      <c r="A317" t="s">
        <v>398</v>
      </c>
      <c r="B317" s="154" t="s">
        <v>644</v>
      </c>
      <c r="C317" s="121">
        <f>Отчет!D54</f>
        <v>201</v>
      </c>
      <c r="J317" t="s">
        <v>704</v>
      </c>
    </row>
    <row r="318" spans="1:10" ht="12.75">
      <c r="A318" t="s">
        <v>398</v>
      </c>
      <c r="B318" s="154" t="s">
        <v>11</v>
      </c>
      <c r="C318" s="121">
        <f>Отчет!E54</f>
        <v>148.76</v>
      </c>
      <c r="J318" t="s">
        <v>664</v>
      </c>
    </row>
    <row r="319" spans="1:10" ht="12.75">
      <c r="A319" t="s">
        <v>398</v>
      </c>
      <c r="B319" s="154" t="s">
        <v>663</v>
      </c>
      <c r="C319" s="121">
        <f>Отчет!F54</f>
        <v>0</v>
      </c>
      <c r="J319" t="s">
        <v>1021</v>
      </c>
    </row>
    <row r="320" spans="1:10" ht="12.75">
      <c r="A320" t="s">
        <v>398</v>
      </c>
      <c r="B320" s="154" t="s">
        <v>844</v>
      </c>
      <c r="C320" s="121">
        <f>Отчет!G54</f>
        <v>0</v>
      </c>
      <c r="J320" t="s">
        <v>1134</v>
      </c>
    </row>
    <row r="321" spans="1:10" ht="12.75">
      <c r="A321" t="s">
        <v>398</v>
      </c>
      <c r="B321" s="154" t="s">
        <v>1186</v>
      </c>
      <c r="C321" s="121">
        <f>Отчет!H54</f>
        <v>0</v>
      </c>
      <c r="J321" t="s">
        <v>902</v>
      </c>
    </row>
    <row r="322" spans="1:10" ht="12.75">
      <c r="A322" t="s">
        <v>398</v>
      </c>
      <c r="B322" s="154" t="s">
        <v>85</v>
      </c>
      <c r="C322" s="121">
        <f>Отчет!I54</f>
        <v>148.76</v>
      </c>
      <c r="J322" t="s">
        <v>361</v>
      </c>
    </row>
    <row r="323" spans="1:10" ht="12.75">
      <c r="A323" t="s">
        <v>398</v>
      </c>
      <c r="B323" s="154" t="s">
        <v>127</v>
      </c>
      <c r="C323" s="121">
        <f>Отчет!J54</f>
        <v>52.24</v>
      </c>
      <c r="J323" t="s">
        <v>750</v>
      </c>
    </row>
    <row r="324" spans="1:10" ht="15">
      <c r="A324" t="s">
        <v>556</v>
      </c>
      <c r="B324" s="148"/>
      <c r="C324" s="121"/>
      <c r="J324" s="142"/>
    </row>
    <row r="325" spans="1:10" ht="15">
      <c r="A325" t="s">
        <v>556</v>
      </c>
      <c r="B325" s="148"/>
      <c r="C325" s="121"/>
      <c r="J325" s="142"/>
    </row>
    <row r="326" spans="1:10" ht="15">
      <c r="A326" s="142" t="s">
        <v>62</v>
      </c>
      <c r="B326" s="148" t="s">
        <v>889</v>
      </c>
      <c r="C326" s="121"/>
      <c r="J326" s="142" t="s">
        <v>148</v>
      </c>
    </row>
    <row r="327" spans="1:10" ht="15">
      <c r="A327" s="142" t="s">
        <v>62</v>
      </c>
      <c r="B327" s="148" t="s">
        <v>643</v>
      </c>
      <c r="C327" s="121"/>
      <c r="D327" t="s">
        <v>611</v>
      </c>
      <c r="J327" s="142" t="s">
        <v>1049</v>
      </c>
    </row>
    <row r="328" spans="1:10" ht="12.75">
      <c r="A328" t="s">
        <v>398</v>
      </c>
      <c r="B328" s="154" t="s">
        <v>786</v>
      </c>
      <c r="C328" s="142" t="str">
        <f>Отчет!C55</f>
        <v>220</v>
      </c>
      <c r="J328" t="s">
        <v>855</v>
      </c>
    </row>
    <row r="329" spans="1:10" ht="12.75">
      <c r="A329" t="s">
        <v>398</v>
      </c>
      <c r="B329" s="154" t="s">
        <v>644</v>
      </c>
      <c r="C329" s="121">
        <f>Отчет!D55</f>
        <v>0</v>
      </c>
      <c r="J329" t="s">
        <v>704</v>
      </c>
    </row>
    <row r="330" spans="1:10" ht="12.75">
      <c r="A330" t="s">
        <v>398</v>
      </c>
      <c r="B330" s="154" t="s">
        <v>11</v>
      </c>
      <c r="C330" s="121">
        <f>Отчет!E55</f>
        <v>0</v>
      </c>
      <c r="J330" t="s">
        <v>664</v>
      </c>
    </row>
    <row r="331" spans="1:10" ht="12.75">
      <c r="A331" t="s">
        <v>398</v>
      </c>
      <c r="B331" s="154" t="s">
        <v>663</v>
      </c>
      <c r="C331" s="121">
        <f>Отчет!F55</f>
        <v>0</v>
      </c>
      <c r="J331" t="s">
        <v>1021</v>
      </c>
    </row>
    <row r="332" spans="1:10" ht="12.75">
      <c r="A332" t="s">
        <v>398</v>
      </c>
      <c r="B332" s="154" t="s">
        <v>844</v>
      </c>
      <c r="C332" s="121">
        <f>Отчет!G55</f>
        <v>0</v>
      </c>
      <c r="J332" t="s">
        <v>1134</v>
      </c>
    </row>
    <row r="333" spans="1:10" ht="12.75">
      <c r="A333" t="s">
        <v>398</v>
      </c>
      <c r="B333" s="154" t="s">
        <v>1186</v>
      </c>
      <c r="C333" s="121">
        <f>Отчет!H55</f>
        <v>0</v>
      </c>
      <c r="J333" t="s">
        <v>902</v>
      </c>
    </row>
    <row r="334" spans="1:10" ht="12.75">
      <c r="A334" t="s">
        <v>398</v>
      </c>
      <c r="B334" s="154" t="s">
        <v>85</v>
      </c>
      <c r="C334" s="121">
        <f>Отчет!I55</f>
        <v>0</v>
      </c>
      <c r="J334" t="s">
        <v>361</v>
      </c>
    </row>
    <row r="335" spans="1:10" ht="12.75">
      <c r="A335" t="s">
        <v>398</v>
      </c>
      <c r="B335" s="154" t="s">
        <v>127</v>
      </c>
      <c r="C335" s="159">
        <f>Отчет!J55</f>
        <v>0</v>
      </c>
      <c r="J335" t="s">
        <v>750</v>
      </c>
    </row>
    <row r="336" spans="1:10" ht="15">
      <c r="A336" t="s">
        <v>556</v>
      </c>
      <c r="B336" s="148"/>
      <c r="C336" s="121"/>
      <c r="J336" s="142"/>
    </row>
    <row r="337" spans="1:10" ht="15">
      <c r="A337" s="142" t="s">
        <v>62</v>
      </c>
      <c r="B337" s="148" t="s">
        <v>793</v>
      </c>
      <c r="C337" s="121"/>
      <c r="J337" s="142" t="s">
        <v>249</v>
      </c>
    </row>
    <row r="338" spans="1:10" ht="12.75">
      <c r="A338" t="s">
        <v>398</v>
      </c>
      <c r="B338" s="154" t="s">
        <v>786</v>
      </c>
      <c r="C338" s="142" t="str">
        <f>Отчет!C57</f>
        <v>221</v>
      </c>
      <c r="J338" t="s">
        <v>855</v>
      </c>
    </row>
    <row r="339" spans="1:10" ht="12.75">
      <c r="A339" t="s">
        <v>398</v>
      </c>
      <c r="B339" s="154" t="s">
        <v>644</v>
      </c>
      <c r="C339" s="121">
        <f>Отчет!D57</f>
        <v>0</v>
      </c>
      <c r="J339" t="s">
        <v>704</v>
      </c>
    </row>
    <row r="340" spans="1:10" ht="12.75">
      <c r="A340" t="s">
        <v>398</v>
      </c>
      <c r="B340" s="154" t="s">
        <v>11</v>
      </c>
      <c r="C340" s="121">
        <f>Отчет!E57</f>
        <v>0</v>
      </c>
      <c r="J340" t="s">
        <v>664</v>
      </c>
    </row>
    <row r="341" spans="1:10" ht="12.75">
      <c r="A341" t="s">
        <v>398</v>
      </c>
      <c r="B341" s="154" t="s">
        <v>663</v>
      </c>
      <c r="C341" s="121">
        <f>Отчет!F57</f>
        <v>0</v>
      </c>
      <c r="J341" t="s">
        <v>1021</v>
      </c>
    </row>
    <row r="342" spans="1:10" ht="12.75">
      <c r="A342" t="s">
        <v>398</v>
      </c>
      <c r="B342" s="154" t="s">
        <v>844</v>
      </c>
      <c r="C342" s="121">
        <f>Отчет!G57</f>
        <v>0</v>
      </c>
      <c r="J342" t="s">
        <v>1134</v>
      </c>
    </row>
    <row r="343" spans="1:10" ht="12.75">
      <c r="A343" t="s">
        <v>398</v>
      </c>
      <c r="B343" s="154" t="s">
        <v>1186</v>
      </c>
      <c r="C343" s="121">
        <f>Отчет!H57</f>
        <v>0</v>
      </c>
      <c r="J343" t="s">
        <v>902</v>
      </c>
    </row>
    <row r="344" spans="1:10" ht="12.75">
      <c r="A344" t="s">
        <v>398</v>
      </c>
      <c r="B344" s="154" t="s">
        <v>85</v>
      </c>
      <c r="C344" s="121">
        <f>Отчет!I57</f>
        <v>0</v>
      </c>
      <c r="J344" t="s">
        <v>361</v>
      </c>
    </row>
    <row r="345" spans="1:10" ht="12.75">
      <c r="A345" t="s">
        <v>398</v>
      </c>
      <c r="B345" s="154" t="s">
        <v>127</v>
      </c>
      <c r="C345" s="121">
        <f>Отчет!J57</f>
        <v>0</v>
      </c>
      <c r="J345" t="s">
        <v>750</v>
      </c>
    </row>
    <row r="346" spans="1:3" ht="15">
      <c r="A346" t="s">
        <v>556</v>
      </c>
      <c r="B346" s="148"/>
      <c r="C346" s="121"/>
    </row>
    <row r="347" spans="1:10" ht="15">
      <c r="A347" s="142" t="s">
        <v>62</v>
      </c>
      <c r="B347" s="148" t="s">
        <v>22</v>
      </c>
      <c r="C347" s="121"/>
      <c r="J347" s="157" t="s">
        <v>654</v>
      </c>
    </row>
    <row r="348" spans="1:10" ht="12.75">
      <c r="A348" t="s">
        <v>398</v>
      </c>
      <c r="B348" s="154" t="s">
        <v>786</v>
      </c>
      <c r="C348" s="142" t="str">
        <f>Отчет!C58</f>
        <v>222</v>
      </c>
      <c r="J348" t="s">
        <v>855</v>
      </c>
    </row>
    <row r="349" spans="1:10" ht="12.75">
      <c r="A349" t="s">
        <v>398</v>
      </c>
      <c r="B349" s="154" t="s">
        <v>644</v>
      </c>
      <c r="C349" s="121">
        <f>Отчет!D58</f>
        <v>0</v>
      </c>
      <c r="J349" t="s">
        <v>704</v>
      </c>
    </row>
    <row r="350" spans="1:10" ht="12.75">
      <c r="A350" t="s">
        <v>398</v>
      </c>
      <c r="B350" s="154" t="s">
        <v>11</v>
      </c>
      <c r="C350" s="121">
        <f>Отчет!E58</f>
        <v>0</v>
      </c>
      <c r="J350" t="s">
        <v>664</v>
      </c>
    </row>
    <row r="351" spans="1:10" ht="12.75">
      <c r="A351" t="s">
        <v>398</v>
      </c>
      <c r="B351" s="154" t="s">
        <v>663</v>
      </c>
      <c r="C351" s="121">
        <f>Отчет!F58</f>
        <v>0</v>
      </c>
      <c r="J351" t="s">
        <v>1021</v>
      </c>
    </row>
    <row r="352" spans="1:10" ht="12.75">
      <c r="A352" t="s">
        <v>398</v>
      </c>
      <c r="B352" s="154" t="s">
        <v>844</v>
      </c>
      <c r="C352" s="121">
        <f>Отчет!G58</f>
        <v>0</v>
      </c>
      <c r="J352" t="s">
        <v>1134</v>
      </c>
    </row>
    <row r="353" spans="1:10" ht="12.75">
      <c r="A353" t="s">
        <v>398</v>
      </c>
      <c r="B353" s="154" t="s">
        <v>1186</v>
      </c>
      <c r="C353" s="121">
        <f>Отчет!H58</f>
        <v>0</v>
      </c>
      <c r="J353" t="s">
        <v>902</v>
      </c>
    </row>
    <row r="354" spans="1:10" ht="12.75">
      <c r="A354" t="s">
        <v>398</v>
      </c>
      <c r="B354" s="154" t="s">
        <v>85</v>
      </c>
      <c r="C354" s="121">
        <f>Отчет!I58</f>
        <v>0</v>
      </c>
      <c r="J354" t="s">
        <v>361</v>
      </c>
    </row>
    <row r="355" spans="1:10" ht="12.75">
      <c r="A355" t="s">
        <v>398</v>
      </c>
      <c r="B355" s="154" t="s">
        <v>127</v>
      </c>
      <c r="C355" s="121">
        <f>Отчет!J58</f>
        <v>0</v>
      </c>
      <c r="J355" t="s">
        <v>750</v>
      </c>
    </row>
    <row r="356" spans="1:3" ht="15">
      <c r="A356" t="s">
        <v>556</v>
      </c>
      <c r="B356" s="148"/>
      <c r="C356" s="121"/>
    </row>
    <row r="357" spans="1:10" ht="15">
      <c r="A357" s="142" t="s">
        <v>62</v>
      </c>
      <c r="B357" s="148" t="s">
        <v>642</v>
      </c>
      <c r="C357" s="121"/>
      <c r="J357" s="157" t="s">
        <v>472</v>
      </c>
    </row>
    <row r="358" spans="1:10" ht="12.75">
      <c r="A358" t="s">
        <v>398</v>
      </c>
      <c r="B358" s="154" t="s">
        <v>786</v>
      </c>
      <c r="C358" s="142" t="str">
        <f>Отчет!C59</f>
        <v>223</v>
      </c>
      <c r="J358" t="s">
        <v>855</v>
      </c>
    </row>
    <row r="359" spans="1:10" ht="12.75">
      <c r="A359" t="s">
        <v>398</v>
      </c>
      <c r="B359" s="154" t="s">
        <v>644</v>
      </c>
      <c r="C359" s="121">
        <f>Отчет!D59</f>
        <v>0</v>
      </c>
      <c r="J359" t="s">
        <v>704</v>
      </c>
    </row>
    <row r="360" spans="1:10" ht="12.75">
      <c r="A360" t="s">
        <v>398</v>
      </c>
      <c r="B360" s="154" t="s">
        <v>11</v>
      </c>
      <c r="C360" s="121">
        <f>Отчет!E59</f>
        <v>0</v>
      </c>
      <c r="J360" t="s">
        <v>664</v>
      </c>
    </row>
    <row r="361" spans="1:10" ht="12.75">
      <c r="A361" t="s">
        <v>398</v>
      </c>
      <c r="B361" s="154" t="s">
        <v>663</v>
      </c>
      <c r="C361" s="121">
        <f>Отчет!F59</f>
        <v>0</v>
      </c>
      <c r="J361" t="s">
        <v>1021</v>
      </c>
    </row>
    <row r="362" spans="1:10" ht="12.75">
      <c r="A362" t="s">
        <v>398</v>
      </c>
      <c r="B362" s="154" t="s">
        <v>844</v>
      </c>
      <c r="C362" s="121">
        <f>Отчет!G59</f>
        <v>0</v>
      </c>
      <c r="J362" t="s">
        <v>1134</v>
      </c>
    </row>
    <row r="363" spans="1:10" ht="12.75">
      <c r="A363" t="s">
        <v>398</v>
      </c>
      <c r="B363" s="154" t="s">
        <v>1186</v>
      </c>
      <c r="C363" s="121">
        <f>Отчет!H59</f>
        <v>0</v>
      </c>
      <c r="J363" t="s">
        <v>902</v>
      </c>
    </row>
    <row r="364" spans="1:10" ht="12.75">
      <c r="A364" t="s">
        <v>398</v>
      </c>
      <c r="B364" s="154" t="s">
        <v>85</v>
      </c>
      <c r="C364" s="121">
        <f>Отчет!I59</f>
        <v>0</v>
      </c>
      <c r="J364" t="s">
        <v>361</v>
      </c>
    </row>
    <row r="365" spans="1:10" ht="12.75">
      <c r="A365" t="s">
        <v>398</v>
      </c>
      <c r="B365" s="154" t="s">
        <v>127</v>
      </c>
      <c r="C365" s="121">
        <f>Отчет!J59</f>
        <v>0</v>
      </c>
      <c r="J365" t="s">
        <v>750</v>
      </c>
    </row>
    <row r="366" spans="1:3" ht="15">
      <c r="A366" t="s">
        <v>556</v>
      </c>
      <c r="B366" s="148"/>
      <c r="C366" s="121"/>
    </row>
    <row r="367" spans="1:10" ht="15">
      <c r="A367" s="142" t="s">
        <v>62</v>
      </c>
      <c r="B367" s="148" t="s">
        <v>567</v>
      </c>
      <c r="C367" s="121"/>
      <c r="J367" s="157" t="s">
        <v>566</v>
      </c>
    </row>
    <row r="368" spans="1:10" ht="12.75">
      <c r="A368" t="s">
        <v>398</v>
      </c>
      <c r="B368" s="154" t="s">
        <v>786</v>
      </c>
      <c r="C368" s="142" t="str">
        <f>Отчет!C60</f>
        <v>224</v>
      </c>
      <c r="J368" t="s">
        <v>855</v>
      </c>
    </row>
    <row r="369" spans="1:10" ht="12.75">
      <c r="A369" t="s">
        <v>398</v>
      </c>
      <c r="B369" s="154" t="s">
        <v>644</v>
      </c>
      <c r="C369" s="121">
        <f>Отчет!D60</f>
        <v>0</v>
      </c>
      <c r="J369" t="s">
        <v>704</v>
      </c>
    </row>
    <row r="370" spans="1:10" ht="12.75">
      <c r="A370" t="s">
        <v>398</v>
      </c>
      <c r="B370" s="154" t="s">
        <v>11</v>
      </c>
      <c r="C370" s="121">
        <f>Отчет!E60</f>
        <v>0</v>
      </c>
      <c r="J370" t="s">
        <v>664</v>
      </c>
    </row>
    <row r="371" spans="1:10" ht="12.75">
      <c r="A371" t="s">
        <v>398</v>
      </c>
      <c r="B371" s="154" t="s">
        <v>663</v>
      </c>
      <c r="C371" s="121">
        <f>Отчет!F60</f>
        <v>0</v>
      </c>
      <c r="J371" t="s">
        <v>1021</v>
      </c>
    </row>
    <row r="372" spans="1:10" ht="12.75">
      <c r="A372" t="s">
        <v>398</v>
      </c>
      <c r="B372" s="154" t="s">
        <v>844</v>
      </c>
      <c r="C372" s="121">
        <f>Отчет!G60</f>
        <v>0</v>
      </c>
      <c r="J372" t="s">
        <v>1134</v>
      </c>
    </row>
    <row r="373" spans="1:10" ht="12.75">
      <c r="A373" t="s">
        <v>398</v>
      </c>
      <c r="B373" s="154" t="s">
        <v>1186</v>
      </c>
      <c r="C373" s="121">
        <f>Отчет!H60</f>
        <v>0</v>
      </c>
      <c r="J373" t="s">
        <v>902</v>
      </c>
    </row>
    <row r="374" spans="1:10" ht="12.75">
      <c r="A374" t="s">
        <v>398</v>
      </c>
      <c r="B374" s="154" t="s">
        <v>85</v>
      </c>
      <c r="C374" s="121">
        <f>Отчет!I60</f>
        <v>0</v>
      </c>
      <c r="J374" t="s">
        <v>361</v>
      </c>
    </row>
    <row r="375" spans="1:10" ht="12.75">
      <c r="A375" t="s">
        <v>398</v>
      </c>
      <c r="B375" s="154" t="s">
        <v>127</v>
      </c>
      <c r="C375" s="121">
        <f>Отчет!J60</f>
        <v>0</v>
      </c>
      <c r="J375" t="s">
        <v>750</v>
      </c>
    </row>
    <row r="376" spans="1:3" ht="15">
      <c r="A376" t="s">
        <v>556</v>
      </c>
      <c r="B376" s="148"/>
      <c r="C376" s="121"/>
    </row>
    <row r="377" spans="1:10" ht="15">
      <c r="A377" s="142" t="s">
        <v>62</v>
      </c>
      <c r="B377" s="148" t="s">
        <v>395</v>
      </c>
      <c r="C377" s="121"/>
      <c r="J377" s="157" t="s">
        <v>821</v>
      </c>
    </row>
    <row r="378" spans="1:10" ht="12.75">
      <c r="A378" t="s">
        <v>398</v>
      </c>
      <c r="B378" s="154" t="s">
        <v>786</v>
      </c>
      <c r="C378" s="142" t="str">
        <f>Отчет!C61</f>
        <v>225</v>
      </c>
      <c r="J378" t="s">
        <v>855</v>
      </c>
    </row>
    <row r="379" spans="1:10" ht="12.75">
      <c r="A379" t="s">
        <v>398</v>
      </c>
      <c r="B379" s="154" t="s">
        <v>644</v>
      </c>
      <c r="C379" s="121">
        <f>Отчет!D61</f>
        <v>0</v>
      </c>
      <c r="J379" t="s">
        <v>704</v>
      </c>
    </row>
    <row r="380" spans="1:10" ht="12.75">
      <c r="A380" t="s">
        <v>398</v>
      </c>
      <c r="B380" s="154" t="s">
        <v>11</v>
      </c>
      <c r="C380" s="121">
        <f>Отчет!E61</f>
        <v>0</v>
      </c>
      <c r="J380" t="s">
        <v>664</v>
      </c>
    </row>
    <row r="381" spans="1:10" ht="12.75">
      <c r="A381" t="s">
        <v>398</v>
      </c>
      <c r="B381" s="154" t="s">
        <v>663</v>
      </c>
      <c r="C381" s="121">
        <f>Отчет!F61</f>
        <v>0</v>
      </c>
      <c r="J381" t="s">
        <v>1021</v>
      </c>
    </row>
    <row r="382" spans="1:10" ht="12.75">
      <c r="A382" t="s">
        <v>398</v>
      </c>
      <c r="B382" s="154" t="s">
        <v>844</v>
      </c>
      <c r="C382" s="121">
        <f>Отчет!G61</f>
        <v>0</v>
      </c>
      <c r="J382" t="s">
        <v>1134</v>
      </c>
    </row>
    <row r="383" spans="1:10" ht="12.75">
      <c r="A383" t="s">
        <v>398</v>
      </c>
      <c r="B383" s="154" t="s">
        <v>1186</v>
      </c>
      <c r="C383" s="121">
        <f>Отчет!H61</f>
        <v>0</v>
      </c>
      <c r="J383" t="s">
        <v>902</v>
      </c>
    </row>
    <row r="384" spans="1:10" ht="12.75">
      <c r="A384" t="s">
        <v>398</v>
      </c>
      <c r="B384" s="154" t="s">
        <v>85</v>
      </c>
      <c r="C384" s="121">
        <f>Отчет!I61</f>
        <v>0</v>
      </c>
      <c r="J384" t="s">
        <v>361</v>
      </c>
    </row>
    <row r="385" spans="1:10" ht="12.75">
      <c r="A385" t="s">
        <v>398</v>
      </c>
      <c r="B385" s="154" t="s">
        <v>127</v>
      </c>
      <c r="C385" s="121">
        <f>Отчет!J61</f>
        <v>0</v>
      </c>
      <c r="J385" t="s">
        <v>750</v>
      </c>
    </row>
    <row r="386" spans="1:3" ht="15">
      <c r="A386" t="s">
        <v>556</v>
      </c>
      <c r="B386" s="148"/>
      <c r="C386" s="121"/>
    </row>
    <row r="387" spans="1:10" ht="15">
      <c r="A387" s="142" t="s">
        <v>62</v>
      </c>
      <c r="B387" s="148" t="s">
        <v>804</v>
      </c>
      <c r="C387" s="121"/>
      <c r="J387" s="157" t="s">
        <v>163</v>
      </c>
    </row>
    <row r="388" spans="1:10" ht="12.75">
      <c r="A388" t="s">
        <v>398</v>
      </c>
      <c r="B388" s="154" t="s">
        <v>786</v>
      </c>
      <c r="C388" s="142" t="str">
        <f>Отчет!C62</f>
        <v>226</v>
      </c>
      <c r="J388" t="s">
        <v>855</v>
      </c>
    </row>
    <row r="389" spans="1:10" ht="12.75">
      <c r="A389" t="s">
        <v>398</v>
      </c>
      <c r="B389" s="154" t="s">
        <v>644</v>
      </c>
      <c r="C389" s="121">
        <f>Отчет!D62</f>
        <v>0</v>
      </c>
      <c r="J389" t="s">
        <v>704</v>
      </c>
    </row>
    <row r="390" spans="1:10" ht="12.75">
      <c r="A390" t="s">
        <v>398</v>
      </c>
      <c r="B390" s="154" t="s">
        <v>11</v>
      </c>
      <c r="C390" s="121">
        <f>Отчет!E62</f>
        <v>0</v>
      </c>
      <c r="J390" t="s">
        <v>664</v>
      </c>
    </row>
    <row r="391" spans="1:10" ht="12.75">
      <c r="A391" t="s">
        <v>398</v>
      </c>
      <c r="B391" s="154" t="s">
        <v>663</v>
      </c>
      <c r="C391" s="121">
        <f>Отчет!F62</f>
        <v>0</v>
      </c>
      <c r="J391" t="s">
        <v>1021</v>
      </c>
    </row>
    <row r="392" spans="1:10" ht="12.75">
      <c r="A392" t="s">
        <v>398</v>
      </c>
      <c r="B392" s="154" t="s">
        <v>844</v>
      </c>
      <c r="C392" s="121">
        <f>Отчет!G62</f>
        <v>0</v>
      </c>
      <c r="J392" t="s">
        <v>1134</v>
      </c>
    </row>
    <row r="393" spans="1:10" ht="12.75">
      <c r="A393" t="s">
        <v>398</v>
      </c>
      <c r="B393" s="154" t="s">
        <v>1186</v>
      </c>
      <c r="C393" s="121">
        <f>Отчет!H62</f>
        <v>0</v>
      </c>
      <c r="J393" t="s">
        <v>902</v>
      </c>
    </row>
    <row r="394" spans="1:10" ht="12.75">
      <c r="A394" t="s">
        <v>398</v>
      </c>
      <c r="B394" s="154" t="s">
        <v>85</v>
      </c>
      <c r="C394" s="121">
        <f>Отчет!I62</f>
        <v>0</v>
      </c>
      <c r="J394" t="s">
        <v>361</v>
      </c>
    </row>
    <row r="395" spans="1:10" ht="12.75">
      <c r="A395" t="s">
        <v>398</v>
      </c>
      <c r="B395" s="154" t="s">
        <v>127</v>
      </c>
      <c r="C395" s="121">
        <f>Отчет!J62</f>
        <v>0</v>
      </c>
      <c r="J395" t="s">
        <v>750</v>
      </c>
    </row>
    <row r="396" spans="1:10" ht="15">
      <c r="A396" t="s">
        <v>556</v>
      </c>
      <c r="B396" s="148"/>
      <c r="C396" s="121"/>
      <c r="J396" s="142"/>
    </row>
    <row r="397" spans="1:10" ht="15">
      <c r="A397" t="s">
        <v>556</v>
      </c>
      <c r="B397" s="148"/>
      <c r="C397" s="121"/>
      <c r="J397" s="142"/>
    </row>
    <row r="398" spans="1:10" ht="15">
      <c r="A398" s="142" t="s">
        <v>62</v>
      </c>
      <c r="B398" s="148" t="s">
        <v>402</v>
      </c>
      <c r="C398" s="121"/>
      <c r="J398" s="142" t="s">
        <v>957</v>
      </c>
    </row>
    <row r="399" spans="1:10" ht="15">
      <c r="A399" s="142" t="s">
        <v>62</v>
      </c>
      <c r="B399" s="148" t="s">
        <v>621</v>
      </c>
      <c r="C399" s="121"/>
      <c r="D399" t="s">
        <v>611</v>
      </c>
      <c r="J399" s="142" t="s">
        <v>1007</v>
      </c>
    </row>
    <row r="400" spans="1:10" ht="12.75">
      <c r="A400" t="s">
        <v>398</v>
      </c>
      <c r="B400" s="154" t="s">
        <v>786</v>
      </c>
      <c r="C400" s="142" t="str">
        <f>Отчет!C63</f>
        <v>230</v>
      </c>
      <c r="J400" t="s">
        <v>855</v>
      </c>
    </row>
    <row r="401" spans="1:10" ht="12.75">
      <c r="A401" t="s">
        <v>398</v>
      </c>
      <c r="B401" s="154" t="s">
        <v>644</v>
      </c>
      <c r="C401" s="121">
        <f>Отчет!D63</f>
        <v>0</v>
      </c>
      <c r="J401" t="s">
        <v>704</v>
      </c>
    </row>
    <row r="402" spans="1:10" ht="12.75">
      <c r="A402" t="s">
        <v>398</v>
      </c>
      <c r="B402" s="154" t="s">
        <v>11</v>
      </c>
      <c r="C402" s="159">
        <f>Отчет!E63</f>
        <v>0</v>
      </c>
      <c r="J402" t="s">
        <v>664</v>
      </c>
    </row>
    <row r="403" spans="1:10" ht="12.75">
      <c r="A403" t="s">
        <v>398</v>
      </c>
      <c r="B403" s="154" t="s">
        <v>663</v>
      </c>
      <c r="C403" s="121">
        <f>Отчет!F63</f>
        <v>0</v>
      </c>
      <c r="J403" t="s">
        <v>1021</v>
      </c>
    </row>
    <row r="404" spans="1:10" ht="12.75">
      <c r="A404" t="s">
        <v>398</v>
      </c>
      <c r="B404" s="154" t="s">
        <v>844</v>
      </c>
      <c r="C404" s="121">
        <f>Отчет!G63</f>
        <v>0</v>
      </c>
      <c r="J404" t="s">
        <v>1134</v>
      </c>
    </row>
    <row r="405" spans="1:10" ht="12.75">
      <c r="A405" t="s">
        <v>398</v>
      </c>
      <c r="B405" s="154" t="s">
        <v>1186</v>
      </c>
      <c r="C405" s="121">
        <f>Отчет!H63</f>
        <v>0</v>
      </c>
      <c r="J405" t="s">
        <v>902</v>
      </c>
    </row>
    <row r="406" spans="1:10" ht="12.75">
      <c r="A406" t="s">
        <v>398</v>
      </c>
      <c r="B406" s="154" t="s">
        <v>85</v>
      </c>
      <c r="C406" s="121">
        <f>Отчет!I63</f>
        <v>0</v>
      </c>
      <c r="J406" t="s">
        <v>361</v>
      </c>
    </row>
    <row r="407" spans="1:10" ht="12.75">
      <c r="A407" t="s">
        <v>398</v>
      </c>
      <c r="B407" s="154" t="s">
        <v>127</v>
      </c>
      <c r="C407" s="121">
        <f>Отчет!J63</f>
        <v>0</v>
      </c>
      <c r="J407" t="s">
        <v>750</v>
      </c>
    </row>
    <row r="408" spans="1:10" ht="15">
      <c r="A408" t="s">
        <v>556</v>
      </c>
      <c r="B408" s="148"/>
      <c r="C408" s="121"/>
      <c r="J408" s="142"/>
    </row>
    <row r="409" spans="1:10" ht="15">
      <c r="A409" s="142" t="s">
        <v>62</v>
      </c>
      <c r="B409" s="148" t="s">
        <v>1048</v>
      </c>
      <c r="C409" s="121"/>
      <c r="J409" s="142" t="s">
        <v>588</v>
      </c>
    </row>
    <row r="410" spans="1:10" ht="12.75">
      <c r="A410" t="s">
        <v>398</v>
      </c>
      <c r="B410" s="154" t="s">
        <v>786</v>
      </c>
      <c r="C410" s="142" t="str">
        <f>Отчет!C65</f>
        <v>231</v>
      </c>
      <c r="J410" t="s">
        <v>855</v>
      </c>
    </row>
    <row r="411" spans="1:10" ht="12.75">
      <c r="A411" t="s">
        <v>398</v>
      </c>
      <c r="B411" s="154" t="s">
        <v>644</v>
      </c>
      <c r="C411" s="121">
        <f>Отчет!D65</f>
        <v>0</v>
      </c>
      <c r="J411" t="s">
        <v>704</v>
      </c>
    </row>
    <row r="412" spans="1:10" ht="12.75">
      <c r="A412" t="s">
        <v>398</v>
      </c>
      <c r="B412" s="154" t="s">
        <v>11</v>
      </c>
      <c r="C412" s="121">
        <f>Отчет!E65</f>
        <v>0</v>
      </c>
      <c r="J412" t="s">
        <v>664</v>
      </c>
    </row>
    <row r="413" spans="1:10" ht="12.75">
      <c r="A413" t="s">
        <v>398</v>
      </c>
      <c r="B413" s="154" t="s">
        <v>663</v>
      </c>
      <c r="C413" s="121">
        <f>Отчет!F65</f>
        <v>0</v>
      </c>
      <c r="J413" t="s">
        <v>1021</v>
      </c>
    </row>
    <row r="414" spans="1:10" ht="12.75">
      <c r="A414" t="s">
        <v>398</v>
      </c>
      <c r="B414" s="154" t="s">
        <v>844</v>
      </c>
      <c r="C414" s="121">
        <f>Отчет!G65</f>
        <v>0</v>
      </c>
      <c r="J414" t="s">
        <v>1134</v>
      </c>
    </row>
    <row r="415" spans="1:10" ht="12.75">
      <c r="A415" t="s">
        <v>398</v>
      </c>
      <c r="B415" s="154" t="s">
        <v>1186</v>
      </c>
      <c r="C415" s="121">
        <f>Отчет!H65</f>
        <v>0</v>
      </c>
      <c r="J415" t="s">
        <v>902</v>
      </c>
    </row>
    <row r="416" spans="1:10" ht="12.75">
      <c r="A416" t="s">
        <v>398</v>
      </c>
      <c r="B416" s="154" t="s">
        <v>85</v>
      </c>
      <c r="C416" s="121">
        <f>Отчет!I65</f>
        <v>0</v>
      </c>
      <c r="J416" t="s">
        <v>361</v>
      </c>
    </row>
    <row r="417" spans="1:10" ht="12.75">
      <c r="A417" t="s">
        <v>398</v>
      </c>
      <c r="B417" s="154" t="s">
        <v>127</v>
      </c>
      <c r="C417" s="121">
        <f>Отчет!J65</f>
        <v>0</v>
      </c>
      <c r="J417" t="s">
        <v>750</v>
      </c>
    </row>
    <row r="418" spans="1:10" ht="15">
      <c r="A418" t="s">
        <v>556</v>
      </c>
      <c r="B418" s="148"/>
      <c r="C418" s="121"/>
      <c r="J418" s="142"/>
    </row>
    <row r="419" spans="1:10" ht="15">
      <c r="A419" s="142" t="s">
        <v>62</v>
      </c>
      <c r="B419" s="148" t="s">
        <v>610</v>
      </c>
      <c r="C419" s="121"/>
      <c r="J419" s="142" t="s">
        <v>445</v>
      </c>
    </row>
    <row r="420" spans="1:10" ht="12.75">
      <c r="A420" t="s">
        <v>398</v>
      </c>
      <c r="B420" s="154" t="s">
        <v>786</v>
      </c>
      <c r="C420" s="142" t="str">
        <f>Отчет!C66</f>
        <v>232</v>
      </c>
      <c r="J420" t="s">
        <v>855</v>
      </c>
    </row>
    <row r="421" spans="1:10" ht="12.75">
      <c r="A421" t="s">
        <v>398</v>
      </c>
      <c r="B421" s="154" t="s">
        <v>644</v>
      </c>
      <c r="C421" s="121">
        <f>Отчет!D66</f>
        <v>0</v>
      </c>
      <c r="J421" t="s">
        <v>704</v>
      </c>
    </row>
    <row r="422" spans="1:10" ht="12.75">
      <c r="A422" t="s">
        <v>398</v>
      </c>
      <c r="B422" s="154" t="s">
        <v>11</v>
      </c>
      <c r="C422" s="121">
        <f>Отчет!E66</f>
        <v>0</v>
      </c>
      <c r="J422" t="s">
        <v>664</v>
      </c>
    </row>
    <row r="423" spans="1:10" ht="12.75">
      <c r="A423" t="s">
        <v>398</v>
      </c>
      <c r="B423" s="154" t="s">
        <v>663</v>
      </c>
      <c r="C423" s="121">
        <f>Отчет!F66</f>
        <v>0</v>
      </c>
      <c r="J423" t="s">
        <v>1021</v>
      </c>
    </row>
    <row r="424" spans="1:10" ht="12.75">
      <c r="A424" t="s">
        <v>398</v>
      </c>
      <c r="B424" s="154" t="s">
        <v>844</v>
      </c>
      <c r="C424" s="121">
        <f>Отчет!G66</f>
        <v>0</v>
      </c>
      <c r="J424" t="s">
        <v>1134</v>
      </c>
    </row>
    <row r="425" spans="1:10" ht="12.75">
      <c r="A425" t="s">
        <v>398</v>
      </c>
      <c r="B425" s="154" t="s">
        <v>1186</v>
      </c>
      <c r="C425" s="121">
        <f>Отчет!H66</f>
        <v>0</v>
      </c>
      <c r="J425" t="s">
        <v>902</v>
      </c>
    </row>
    <row r="426" spans="1:10" ht="12.75">
      <c r="A426" t="s">
        <v>398</v>
      </c>
      <c r="B426" s="154" t="s">
        <v>85</v>
      </c>
      <c r="C426" s="121">
        <f>Отчет!I66</f>
        <v>0</v>
      </c>
      <c r="J426" t="s">
        <v>361</v>
      </c>
    </row>
    <row r="427" spans="1:10" ht="12.75">
      <c r="A427" t="s">
        <v>398</v>
      </c>
      <c r="B427" s="154" t="s">
        <v>127</v>
      </c>
      <c r="C427" s="121">
        <f>Отчет!J66</f>
        <v>0</v>
      </c>
      <c r="J427" t="s">
        <v>750</v>
      </c>
    </row>
    <row r="428" spans="1:10" ht="15">
      <c r="A428" t="s">
        <v>556</v>
      </c>
      <c r="B428" s="148"/>
      <c r="C428" s="121"/>
      <c r="J428" s="142"/>
    </row>
    <row r="429" spans="1:10" ht="15">
      <c r="A429" t="s">
        <v>556</v>
      </c>
      <c r="B429" s="148"/>
      <c r="C429" s="121"/>
      <c r="J429" s="142"/>
    </row>
    <row r="430" spans="1:10" ht="15">
      <c r="A430" s="142" t="s">
        <v>62</v>
      </c>
      <c r="B430" s="148" t="s">
        <v>342</v>
      </c>
      <c r="C430" s="121"/>
      <c r="J430" s="142" t="s">
        <v>1090</v>
      </c>
    </row>
    <row r="431" spans="1:10" ht="15">
      <c r="A431" s="142" t="s">
        <v>62</v>
      </c>
      <c r="B431" s="148" t="s">
        <v>562</v>
      </c>
      <c r="C431" s="121"/>
      <c r="D431" t="s">
        <v>611</v>
      </c>
      <c r="J431" t="s">
        <v>180</v>
      </c>
    </row>
    <row r="432" spans="1:10" ht="12.75">
      <c r="A432" t="s">
        <v>398</v>
      </c>
      <c r="B432" s="154" t="s">
        <v>786</v>
      </c>
      <c r="C432" s="142" t="str">
        <f>Отчет!C67</f>
        <v>240</v>
      </c>
      <c r="J432" t="s">
        <v>855</v>
      </c>
    </row>
    <row r="433" spans="1:10" ht="12.75">
      <c r="A433" t="s">
        <v>398</v>
      </c>
      <c r="B433" s="154" t="s">
        <v>644</v>
      </c>
      <c r="C433" s="121">
        <f>Отчет!D67</f>
        <v>0</v>
      </c>
      <c r="J433" t="s">
        <v>704</v>
      </c>
    </row>
    <row r="434" spans="1:10" ht="12.75">
      <c r="A434" t="s">
        <v>398</v>
      </c>
      <c r="B434" s="154" t="s">
        <v>11</v>
      </c>
      <c r="C434" s="121">
        <f>Отчет!E67</f>
        <v>0</v>
      </c>
      <c r="J434" t="s">
        <v>664</v>
      </c>
    </row>
    <row r="435" spans="1:10" ht="12.75">
      <c r="A435" t="s">
        <v>398</v>
      </c>
      <c r="B435" s="154" t="s">
        <v>663</v>
      </c>
      <c r="C435" s="121">
        <f>Отчет!F67</f>
        <v>0</v>
      </c>
      <c r="J435" t="s">
        <v>1021</v>
      </c>
    </row>
    <row r="436" spans="1:10" ht="12.75">
      <c r="A436" t="s">
        <v>398</v>
      </c>
      <c r="B436" s="154" t="s">
        <v>844</v>
      </c>
      <c r="C436" s="121">
        <f>Отчет!G67</f>
        <v>0</v>
      </c>
      <c r="J436" t="s">
        <v>1134</v>
      </c>
    </row>
    <row r="437" spans="1:10" ht="12.75">
      <c r="A437" t="s">
        <v>398</v>
      </c>
      <c r="B437" s="154" t="s">
        <v>1186</v>
      </c>
      <c r="C437" s="121">
        <f>Отчет!H67</f>
        <v>0</v>
      </c>
      <c r="J437" t="s">
        <v>902</v>
      </c>
    </row>
    <row r="438" spans="1:10" ht="12.75">
      <c r="A438" t="s">
        <v>398</v>
      </c>
      <c r="B438" s="154" t="s">
        <v>85</v>
      </c>
      <c r="C438" s="121">
        <f>Отчет!I67</f>
        <v>0</v>
      </c>
      <c r="J438" t="s">
        <v>361</v>
      </c>
    </row>
    <row r="439" spans="1:10" ht="12.75">
      <c r="A439" t="s">
        <v>398</v>
      </c>
      <c r="B439" s="154" t="s">
        <v>127</v>
      </c>
      <c r="C439" s="121">
        <f>Отчет!J67</f>
        <v>0</v>
      </c>
      <c r="J439" t="s">
        <v>750</v>
      </c>
    </row>
    <row r="440" spans="1:10" ht="15">
      <c r="A440" t="s">
        <v>556</v>
      </c>
      <c r="B440" s="148"/>
      <c r="C440" s="121"/>
      <c r="J440" s="142"/>
    </row>
    <row r="441" spans="1:10" ht="15">
      <c r="A441" s="142" t="s">
        <v>62</v>
      </c>
      <c r="B441" s="148" t="s">
        <v>1109</v>
      </c>
      <c r="C441" s="121"/>
      <c r="J441" s="157" t="s">
        <v>200</v>
      </c>
    </row>
    <row r="442" spans="1:10" ht="12.75">
      <c r="A442" t="s">
        <v>398</v>
      </c>
      <c r="B442" s="154" t="s">
        <v>786</v>
      </c>
      <c r="C442" s="142" t="str">
        <f>Отчет!C69</f>
        <v>241</v>
      </c>
      <c r="J442" t="s">
        <v>855</v>
      </c>
    </row>
    <row r="443" spans="1:10" ht="12.75">
      <c r="A443" t="s">
        <v>398</v>
      </c>
      <c r="B443" s="154" t="s">
        <v>644</v>
      </c>
      <c r="C443" s="121">
        <f>Отчет!D69</f>
        <v>0</v>
      </c>
      <c r="J443" t="s">
        <v>704</v>
      </c>
    </row>
    <row r="444" spans="1:10" ht="12.75">
      <c r="A444" t="s">
        <v>398</v>
      </c>
      <c r="B444" s="154" t="s">
        <v>11</v>
      </c>
      <c r="C444" s="121">
        <f>Отчет!E69</f>
        <v>0</v>
      </c>
      <c r="J444" t="s">
        <v>664</v>
      </c>
    </row>
    <row r="445" spans="1:10" ht="12.75">
      <c r="A445" t="s">
        <v>398</v>
      </c>
      <c r="B445" s="154" t="s">
        <v>663</v>
      </c>
      <c r="C445" s="121">
        <f>Отчет!F69</f>
        <v>0</v>
      </c>
      <c r="J445" t="s">
        <v>1021</v>
      </c>
    </row>
    <row r="446" spans="1:10" ht="12.75">
      <c r="A446" t="s">
        <v>398</v>
      </c>
      <c r="B446" s="154" t="s">
        <v>844</v>
      </c>
      <c r="C446" s="121">
        <f>Отчет!G69</f>
        <v>0</v>
      </c>
      <c r="J446" t="s">
        <v>1134</v>
      </c>
    </row>
    <row r="447" spans="1:10" ht="12.75">
      <c r="A447" t="s">
        <v>398</v>
      </c>
      <c r="B447" s="154" t="s">
        <v>1186</v>
      </c>
      <c r="C447" s="121">
        <f>Отчет!H69</f>
        <v>0</v>
      </c>
      <c r="J447" t="s">
        <v>902</v>
      </c>
    </row>
    <row r="448" spans="1:10" ht="12.75">
      <c r="A448" t="s">
        <v>398</v>
      </c>
      <c r="B448" s="154" t="s">
        <v>85</v>
      </c>
      <c r="C448" s="121">
        <f>Отчет!I69</f>
        <v>0</v>
      </c>
      <c r="J448" t="s">
        <v>361</v>
      </c>
    </row>
    <row r="449" spans="1:10" ht="12.75">
      <c r="A449" t="s">
        <v>398</v>
      </c>
      <c r="B449" s="154" t="s">
        <v>127</v>
      </c>
      <c r="C449" s="121">
        <f>Отчет!J69</f>
        <v>0</v>
      </c>
      <c r="J449" t="s">
        <v>750</v>
      </c>
    </row>
    <row r="450" spans="1:10" ht="15">
      <c r="A450" t="s">
        <v>556</v>
      </c>
      <c r="B450" s="148"/>
      <c r="C450" s="121"/>
      <c r="J450" s="142"/>
    </row>
    <row r="451" spans="1:10" ht="15">
      <c r="A451" s="142" t="s">
        <v>62</v>
      </c>
      <c r="B451" s="148" t="s">
        <v>1199</v>
      </c>
      <c r="C451" s="121"/>
      <c r="J451" s="157" t="s">
        <v>1094</v>
      </c>
    </row>
    <row r="452" spans="1:10" ht="12.75">
      <c r="A452" t="s">
        <v>398</v>
      </c>
      <c r="B452" s="154" t="s">
        <v>786</v>
      </c>
      <c r="C452" s="142" t="str">
        <f>Отчет!C70</f>
        <v>242</v>
      </c>
      <c r="J452" t="s">
        <v>855</v>
      </c>
    </row>
    <row r="453" spans="1:10" ht="12.75">
      <c r="A453" t="s">
        <v>398</v>
      </c>
      <c r="B453" s="154" t="s">
        <v>644</v>
      </c>
      <c r="C453" s="121">
        <f>Отчет!D70</f>
        <v>0</v>
      </c>
      <c r="J453" t="s">
        <v>704</v>
      </c>
    </row>
    <row r="454" spans="1:10" ht="12.75">
      <c r="A454" t="s">
        <v>398</v>
      </c>
      <c r="B454" s="154" t="s">
        <v>11</v>
      </c>
      <c r="C454" s="121">
        <f>Отчет!E70</f>
        <v>0</v>
      </c>
      <c r="J454" t="s">
        <v>664</v>
      </c>
    </row>
    <row r="455" spans="1:10" ht="12.75">
      <c r="A455" t="s">
        <v>398</v>
      </c>
      <c r="B455" s="154" t="s">
        <v>663</v>
      </c>
      <c r="C455" s="121">
        <f>Отчет!F70</f>
        <v>0</v>
      </c>
      <c r="J455" t="s">
        <v>1021</v>
      </c>
    </row>
    <row r="456" spans="1:10" ht="12.75">
      <c r="A456" t="s">
        <v>398</v>
      </c>
      <c r="B456" s="154" t="s">
        <v>844</v>
      </c>
      <c r="C456" s="121">
        <f>Отчет!G70</f>
        <v>0</v>
      </c>
      <c r="J456" t="s">
        <v>1134</v>
      </c>
    </row>
    <row r="457" spans="1:10" ht="12.75">
      <c r="A457" t="s">
        <v>398</v>
      </c>
      <c r="B457" s="154" t="s">
        <v>1186</v>
      </c>
      <c r="C457" s="121">
        <f>Отчет!H70</f>
        <v>0</v>
      </c>
      <c r="J457" t="s">
        <v>902</v>
      </c>
    </row>
    <row r="458" spans="1:10" ht="12.75">
      <c r="A458" t="s">
        <v>398</v>
      </c>
      <c r="B458" s="154" t="s">
        <v>85</v>
      </c>
      <c r="C458" s="121">
        <f>Отчет!I70</f>
        <v>0</v>
      </c>
      <c r="J458" t="s">
        <v>361</v>
      </c>
    </row>
    <row r="459" spans="1:10" ht="12.75">
      <c r="A459" t="s">
        <v>398</v>
      </c>
      <c r="B459" s="154" t="s">
        <v>127</v>
      </c>
      <c r="C459" s="121">
        <f>Отчет!J70</f>
        <v>0</v>
      </c>
      <c r="J459" t="s">
        <v>750</v>
      </c>
    </row>
    <row r="460" spans="1:10" ht="15">
      <c r="A460" t="s">
        <v>556</v>
      </c>
      <c r="B460" s="148"/>
      <c r="C460" s="121"/>
      <c r="J460" s="142"/>
    </row>
    <row r="461" spans="1:10" ht="15">
      <c r="A461" t="s">
        <v>556</v>
      </c>
      <c r="B461" s="148"/>
      <c r="C461" s="121"/>
      <c r="J461" s="142"/>
    </row>
    <row r="462" spans="1:10" ht="15">
      <c r="A462" s="142" t="s">
        <v>62</v>
      </c>
      <c r="B462" s="148" t="s">
        <v>717</v>
      </c>
      <c r="C462" s="121"/>
      <c r="J462" s="142" t="s">
        <v>112</v>
      </c>
    </row>
    <row r="463" spans="1:10" ht="15">
      <c r="A463" s="142" t="s">
        <v>62</v>
      </c>
      <c r="B463" s="148" t="s">
        <v>1144</v>
      </c>
      <c r="C463" s="121"/>
      <c r="D463" t="s">
        <v>611</v>
      </c>
      <c r="J463" t="s">
        <v>823</v>
      </c>
    </row>
    <row r="464" spans="1:10" ht="12.75">
      <c r="A464" t="s">
        <v>398</v>
      </c>
      <c r="B464" s="154" t="s">
        <v>786</v>
      </c>
      <c r="C464" s="142" t="str">
        <f>Отчет!C76</f>
        <v>250</v>
      </c>
      <c r="J464" t="s">
        <v>855</v>
      </c>
    </row>
    <row r="465" spans="1:10" ht="12.75">
      <c r="A465" t="s">
        <v>398</v>
      </c>
      <c r="B465" s="154" t="s">
        <v>644</v>
      </c>
      <c r="C465" s="121">
        <f>Отчет!D76</f>
        <v>0</v>
      </c>
      <c r="J465" t="s">
        <v>704</v>
      </c>
    </row>
    <row r="466" spans="1:10" ht="12.75">
      <c r="A466" t="s">
        <v>398</v>
      </c>
      <c r="B466" s="154" t="s">
        <v>11</v>
      </c>
      <c r="C466" s="121">
        <f>Отчет!E76</f>
        <v>0</v>
      </c>
      <c r="J466" t="s">
        <v>664</v>
      </c>
    </row>
    <row r="467" spans="1:10" ht="12.75">
      <c r="A467" t="s">
        <v>398</v>
      </c>
      <c r="B467" s="154" t="s">
        <v>663</v>
      </c>
      <c r="C467" s="121">
        <f>Отчет!F76</f>
        <v>0</v>
      </c>
      <c r="J467" t="s">
        <v>1021</v>
      </c>
    </row>
    <row r="468" spans="1:10" ht="12.75">
      <c r="A468" t="s">
        <v>398</v>
      </c>
      <c r="B468" s="154" t="s">
        <v>844</v>
      </c>
      <c r="C468" s="121">
        <f>Отчет!G76</f>
        <v>0</v>
      </c>
      <c r="J468" t="s">
        <v>1134</v>
      </c>
    </row>
    <row r="469" spans="1:10" ht="12.75">
      <c r="A469" t="s">
        <v>398</v>
      </c>
      <c r="B469" s="154" t="s">
        <v>1186</v>
      </c>
      <c r="C469" s="121">
        <f>Отчет!H76</f>
        <v>0</v>
      </c>
      <c r="J469" t="s">
        <v>902</v>
      </c>
    </row>
    <row r="470" spans="1:10" ht="12.75">
      <c r="A470" t="s">
        <v>398</v>
      </c>
      <c r="B470" s="154" t="s">
        <v>85</v>
      </c>
      <c r="C470" s="121">
        <f>Отчет!I76</f>
        <v>0</v>
      </c>
      <c r="J470" t="s">
        <v>361</v>
      </c>
    </row>
    <row r="471" spans="1:10" ht="12.75">
      <c r="A471" t="s">
        <v>398</v>
      </c>
      <c r="B471" s="154" t="s">
        <v>127</v>
      </c>
      <c r="C471" s="121">
        <f>Отчет!J76</f>
        <v>0</v>
      </c>
      <c r="J471" t="s">
        <v>750</v>
      </c>
    </row>
    <row r="472" spans="1:10" ht="15">
      <c r="A472" t="s">
        <v>556</v>
      </c>
      <c r="B472" s="148"/>
      <c r="C472" s="121"/>
      <c r="J472" s="142"/>
    </row>
    <row r="473" spans="1:10" ht="15">
      <c r="A473" s="142" t="s">
        <v>62</v>
      </c>
      <c r="B473" s="148" t="s">
        <v>770</v>
      </c>
      <c r="C473" s="121"/>
      <c r="J473" s="157" t="s">
        <v>449</v>
      </c>
    </row>
    <row r="474" spans="1:10" ht="12.75">
      <c r="A474" t="s">
        <v>398</v>
      </c>
      <c r="B474" s="154" t="s">
        <v>786</v>
      </c>
      <c r="C474" s="142" t="str">
        <f>Отчет!C78</f>
        <v>252</v>
      </c>
      <c r="J474" t="s">
        <v>855</v>
      </c>
    </row>
    <row r="475" spans="1:10" ht="12.75">
      <c r="A475" t="s">
        <v>398</v>
      </c>
      <c r="B475" s="154" t="s">
        <v>644</v>
      </c>
      <c r="C475" s="121">
        <f>Отчет!D78</f>
        <v>0</v>
      </c>
      <c r="J475" t="s">
        <v>704</v>
      </c>
    </row>
    <row r="476" spans="1:10" ht="12.75">
      <c r="A476" t="s">
        <v>398</v>
      </c>
      <c r="B476" s="154" t="s">
        <v>11</v>
      </c>
      <c r="C476" s="121">
        <f>Отчет!E78</f>
        <v>0</v>
      </c>
      <c r="J476" t="s">
        <v>664</v>
      </c>
    </row>
    <row r="477" spans="1:10" ht="12.75">
      <c r="A477" t="s">
        <v>398</v>
      </c>
      <c r="B477" s="154" t="s">
        <v>663</v>
      </c>
      <c r="C477" s="121">
        <f>Отчет!F78</f>
        <v>0</v>
      </c>
      <c r="J477" t="s">
        <v>1021</v>
      </c>
    </row>
    <row r="478" spans="1:10" ht="12.75">
      <c r="A478" t="s">
        <v>398</v>
      </c>
      <c r="B478" s="154" t="s">
        <v>844</v>
      </c>
      <c r="C478" s="121">
        <f>Отчет!G78</f>
        <v>0</v>
      </c>
      <c r="J478" t="s">
        <v>1134</v>
      </c>
    </row>
    <row r="479" spans="1:10" ht="12.75">
      <c r="A479" t="s">
        <v>398</v>
      </c>
      <c r="B479" s="154" t="s">
        <v>1186</v>
      </c>
      <c r="C479" s="121">
        <f>Отчет!H78</f>
        <v>0</v>
      </c>
      <c r="J479" t="s">
        <v>902</v>
      </c>
    </row>
    <row r="480" spans="1:10" ht="12.75">
      <c r="A480" t="s">
        <v>398</v>
      </c>
      <c r="B480" s="154" t="s">
        <v>85</v>
      </c>
      <c r="C480" s="121">
        <f>Отчет!I78</f>
        <v>0</v>
      </c>
      <c r="J480" t="s">
        <v>361</v>
      </c>
    </row>
    <row r="481" spans="1:10" ht="12.75">
      <c r="A481" t="s">
        <v>398</v>
      </c>
      <c r="B481" s="154" t="s">
        <v>127</v>
      </c>
      <c r="C481" s="121">
        <f>Отчет!J78</f>
        <v>0</v>
      </c>
      <c r="J481" t="s">
        <v>750</v>
      </c>
    </row>
    <row r="482" spans="1:10" ht="15">
      <c r="A482" t="s">
        <v>556</v>
      </c>
      <c r="B482" s="148"/>
      <c r="C482" s="121"/>
      <c r="J482" s="142"/>
    </row>
    <row r="483" spans="1:10" ht="15">
      <c r="A483" s="142" t="s">
        <v>62</v>
      </c>
      <c r="B483" s="148" t="s">
        <v>1015</v>
      </c>
      <c r="C483" s="121"/>
      <c r="J483" s="157" t="s">
        <v>662</v>
      </c>
    </row>
    <row r="484" spans="1:10" ht="12.75">
      <c r="A484" t="s">
        <v>398</v>
      </c>
      <c r="B484" s="154" t="s">
        <v>786</v>
      </c>
      <c r="C484" s="142" t="str">
        <f>Отчет!C79</f>
        <v>253</v>
      </c>
      <c r="J484" t="s">
        <v>855</v>
      </c>
    </row>
    <row r="485" spans="1:10" ht="12.75">
      <c r="A485" t="s">
        <v>398</v>
      </c>
      <c r="B485" s="154" t="s">
        <v>644</v>
      </c>
      <c r="C485" s="121">
        <f>Отчет!D79</f>
        <v>0</v>
      </c>
      <c r="J485" t="s">
        <v>704</v>
      </c>
    </row>
    <row r="486" spans="1:10" ht="12.75">
      <c r="A486" t="s">
        <v>398</v>
      </c>
      <c r="B486" s="154" t="s">
        <v>11</v>
      </c>
      <c r="C486" s="121">
        <f>Отчет!E79</f>
        <v>0</v>
      </c>
      <c r="J486" t="s">
        <v>664</v>
      </c>
    </row>
    <row r="487" spans="1:10" ht="12.75">
      <c r="A487" t="s">
        <v>398</v>
      </c>
      <c r="B487" s="154" t="s">
        <v>663</v>
      </c>
      <c r="C487" s="121">
        <f>Отчет!F79</f>
        <v>0</v>
      </c>
      <c r="J487" t="s">
        <v>1021</v>
      </c>
    </row>
    <row r="488" spans="1:10" ht="12.75">
      <c r="A488" t="s">
        <v>398</v>
      </c>
      <c r="B488" s="154" t="s">
        <v>844</v>
      </c>
      <c r="C488" s="121">
        <f>Отчет!G79</f>
        <v>0</v>
      </c>
      <c r="J488" t="s">
        <v>1134</v>
      </c>
    </row>
    <row r="489" spans="1:10" ht="12.75">
      <c r="A489" t="s">
        <v>398</v>
      </c>
      <c r="B489" s="154" t="s">
        <v>1186</v>
      </c>
      <c r="C489" s="121">
        <f>Отчет!H79</f>
        <v>0</v>
      </c>
      <c r="J489" t="s">
        <v>902</v>
      </c>
    </row>
    <row r="490" spans="1:10" ht="12.75">
      <c r="A490" t="s">
        <v>398</v>
      </c>
      <c r="B490" s="154" t="s">
        <v>85</v>
      </c>
      <c r="C490" s="121">
        <f>Отчет!I79</f>
        <v>0</v>
      </c>
      <c r="J490" t="s">
        <v>361</v>
      </c>
    </row>
    <row r="491" spans="1:10" ht="12.75">
      <c r="A491" t="s">
        <v>398</v>
      </c>
      <c r="B491" s="154" t="s">
        <v>127</v>
      </c>
      <c r="C491" s="121">
        <f>Отчет!J79</f>
        <v>0</v>
      </c>
      <c r="J491" t="s">
        <v>750</v>
      </c>
    </row>
    <row r="492" spans="1:10" ht="15">
      <c r="A492" t="s">
        <v>556</v>
      </c>
      <c r="B492" s="148"/>
      <c r="C492" s="121"/>
      <c r="J492" s="142"/>
    </row>
    <row r="493" spans="1:10" ht="15">
      <c r="A493" t="s">
        <v>556</v>
      </c>
      <c r="B493" s="148"/>
      <c r="C493" s="121"/>
      <c r="J493" s="142"/>
    </row>
    <row r="494" spans="1:10" ht="15">
      <c r="A494" s="142" t="s">
        <v>62</v>
      </c>
      <c r="B494" s="148" t="s">
        <v>551</v>
      </c>
      <c r="C494" s="121"/>
      <c r="J494" s="142" t="s">
        <v>956</v>
      </c>
    </row>
    <row r="495" spans="1:10" ht="15">
      <c r="A495" s="142" t="s">
        <v>62</v>
      </c>
      <c r="B495" s="148" t="s">
        <v>731</v>
      </c>
      <c r="C495" s="121"/>
      <c r="D495" t="s">
        <v>611</v>
      </c>
      <c r="J495" t="s">
        <v>61</v>
      </c>
    </row>
    <row r="496" spans="1:10" ht="12.75">
      <c r="A496" t="s">
        <v>398</v>
      </c>
      <c r="B496" s="154" t="s">
        <v>786</v>
      </c>
      <c r="C496" s="142" t="str">
        <f>Отчет!C80</f>
        <v>260</v>
      </c>
      <c r="J496" t="s">
        <v>855</v>
      </c>
    </row>
    <row r="497" spans="1:10" ht="12.75">
      <c r="A497" t="s">
        <v>398</v>
      </c>
      <c r="B497" s="154" t="s">
        <v>644</v>
      </c>
      <c r="C497" s="121">
        <f>Отчет!D80</f>
        <v>0</v>
      </c>
      <c r="J497" t="s">
        <v>704</v>
      </c>
    </row>
    <row r="498" spans="1:10" ht="12.75">
      <c r="A498" t="s">
        <v>398</v>
      </c>
      <c r="B498" s="154" t="s">
        <v>11</v>
      </c>
      <c r="C498" s="121">
        <f>Отчет!E80</f>
        <v>0</v>
      </c>
      <c r="J498" t="s">
        <v>664</v>
      </c>
    </row>
    <row r="499" spans="1:10" ht="12.75">
      <c r="A499" t="s">
        <v>398</v>
      </c>
      <c r="B499" s="154" t="s">
        <v>663</v>
      </c>
      <c r="C499" s="121">
        <f>Отчет!F80</f>
        <v>0</v>
      </c>
      <c r="J499" t="s">
        <v>1021</v>
      </c>
    </row>
    <row r="500" spans="1:10" ht="12.75">
      <c r="A500" t="s">
        <v>398</v>
      </c>
      <c r="B500" s="154" t="s">
        <v>844</v>
      </c>
      <c r="C500" s="121">
        <f>Отчет!G80</f>
        <v>0</v>
      </c>
      <c r="J500" t="s">
        <v>1134</v>
      </c>
    </row>
    <row r="501" spans="1:10" ht="12.75">
      <c r="A501" t="s">
        <v>398</v>
      </c>
      <c r="B501" s="154" t="s">
        <v>1186</v>
      </c>
      <c r="C501" s="121">
        <f>Отчет!H80</f>
        <v>0</v>
      </c>
      <c r="J501" t="s">
        <v>902</v>
      </c>
    </row>
    <row r="502" spans="1:10" ht="12.75">
      <c r="A502" t="s">
        <v>398</v>
      </c>
      <c r="B502" s="154" t="s">
        <v>85</v>
      </c>
      <c r="C502" s="121">
        <f>Отчет!I80</f>
        <v>0</v>
      </c>
      <c r="J502" t="s">
        <v>361</v>
      </c>
    </row>
    <row r="503" spans="1:10" ht="12.75">
      <c r="A503" t="s">
        <v>398</v>
      </c>
      <c r="B503" s="154" t="s">
        <v>127</v>
      </c>
      <c r="C503" s="121">
        <f>Отчет!J80</f>
        <v>0</v>
      </c>
      <c r="J503" t="s">
        <v>750</v>
      </c>
    </row>
    <row r="504" spans="1:10" ht="15">
      <c r="A504" t="s">
        <v>556</v>
      </c>
      <c r="B504" s="148"/>
      <c r="C504" s="121"/>
      <c r="J504" s="142"/>
    </row>
    <row r="505" spans="1:10" ht="15">
      <c r="A505" s="142" t="s">
        <v>62</v>
      </c>
      <c r="B505" s="148" t="s">
        <v>869</v>
      </c>
      <c r="C505" s="121"/>
      <c r="J505" s="157" t="s">
        <v>190</v>
      </c>
    </row>
    <row r="506" spans="1:10" ht="12.75">
      <c r="A506" t="s">
        <v>398</v>
      </c>
      <c r="B506" s="154" t="s">
        <v>786</v>
      </c>
      <c r="C506" s="142" t="str">
        <f>Отчет!C82</f>
        <v>262</v>
      </c>
      <c r="J506" t="s">
        <v>855</v>
      </c>
    </row>
    <row r="507" spans="1:10" ht="12.75">
      <c r="A507" t="s">
        <v>398</v>
      </c>
      <c r="B507" s="154" t="s">
        <v>644</v>
      </c>
      <c r="C507" s="121">
        <f>Отчет!D82</f>
        <v>0</v>
      </c>
      <c r="J507" t="s">
        <v>704</v>
      </c>
    </row>
    <row r="508" spans="1:10" ht="12.75">
      <c r="A508" t="s">
        <v>398</v>
      </c>
      <c r="B508" s="154" t="s">
        <v>11</v>
      </c>
      <c r="C508" s="121">
        <f>Отчет!E82</f>
        <v>0</v>
      </c>
      <c r="J508" t="s">
        <v>664</v>
      </c>
    </row>
    <row r="509" spans="1:10" ht="12.75">
      <c r="A509" t="s">
        <v>398</v>
      </c>
      <c r="B509" s="154" t="s">
        <v>663</v>
      </c>
      <c r="C509" s="121">
        <f>Отчет!F82</f>
        <v>0</v>
      </c>
      <c r="J509" t="s">
        <v>1021</v>
      </c>
    </row>
    <row r="510" spans="1:10" ht="12.75">
      <c r="A510" t="s">
        <v>398</v>
      </c>
      <c r="B510" s="154" t="s">
        <v>844</v>
      </c>
      <c r="C510" s="121">
        <f>Отчет!G82</f>
        <v>0</v>
      </c>
      <c r="J510" t="s">
        <v>1134</v>
      </c>
    </row>
    <row r="511" spans="1:10" ht="12.75">
      <c r="A511" t="s">
        <v>398</v>
      </c>
      <c r="B511" s="154" t="s">
        <v>1186</v>
      </c>
      <c r="C511" s="121">
        <f>Отчет!H82</f>
        <v>0</v>
      </c>
      <c r="J511" t="s">
        <v>902</v>
      </c>
    </row>
    <row r="512" spans="1:10" ht="12.75">
      <c r="A512" t="s">
        <v>398</v>
      </c>
      <c r="B512" s="154" t="s">
        <v>85</v>
      </c>
      <c r="C512" s="121">
        <f>Отчет!I82</f>
        <v>0</v>
      </c>
      <c r="J512" t="s">
        <v>361</v>
      </c>
    </row>
    <row r="513" spans="1:10" ht="12.75">
      <c r="A513" t="s">
        <v>398</v>
      </c>
      <c r="B513" s="154" t="s">
        <v>127</v>
      </c>
      <c r="C513" s="121">
        <f>Отчет!J82</f>
        <v>0</v>
      </c>
      <c r="J513" t="s">
        <v>750</v>
      </c>
    </row>
    <row r="514" spans="1:10" ht="15">
      <c r="A514" t="s">
        <v>556</v>
      </c>
      <c r="B514" s="148"/>
      <c r="C514" s="121"/>
      <c r="J514" s="142"/>
    </row>
    <row r="515" spans="1:10" ht="15">
      <c r="A515" s="142" t="s">
        <v>62</v>
      </c>
      <c r="B515" s="148" t="s">
        <v>1159</v>
      </c>
      <c r="C515" s="121"/>
      <c r="J515" s="157" t="s">
        <v>988</v>
      </c>
    </row>
    <row r="516" spans="1:10" ht="12.75">
      <c r="A516" t="s">
        <v>398</v>
      </c>
      <c r="B516" s="154" t="s">
        <v>786</v>
      </c>
      <c r="C516" s="142" t="str">
        <f>Отчет!C83</f>
        <v>263</v>
      </c>
      <c r="J516" t="s">
        <v>855</v>
      </c>
    </row>
    <row r="517" spans="1:10" ht="12.75">
      <c r="A517" t="s">
        <v>398</v>
      </c>
      <c r="B517" s="154" t="s">
        <v>644</v>
      </c>
      <c r="C517" s="121">
        <f>Отчет!D83</f>
        <v>0</v>
      </c>
      <c r="J517" t="s">
        <v>704</v>
      </c>
    </row>
    <row r="518" spans="1:10" ht="12.75">
      <c r="A518" t="s">
        <v>398</v>
      </c>
      <c r="B518" s="154" t="s">
        <v>11</v>
      </c>
      <c r="C518" s="121">
        <f>Отчет!E83</f>
        <v>0</v>
      </c>
      <c r="J518" t="s">
        <v>664</v>
      </c>
    </row>
    <row r="519" spans="1:10" ht="12.75">
      <c r="A519" t="s">
        <v>398</v>
      </c>
      <c r="B519" s="154" t="s">
        <v>663</v>
      </c>
      <c r="C519" s="121">
        <f>Отчет!F83</f>
        <v>0</v>
      </c>
      <c r="J519" t="s">
        <v>1021</v>
      </c>
    </row>
    <row r="520" spans="1:10" ht="12.75">
      <c r="A520" t="s">
        <v>398</v>
      </c>
      <c r="B520" s="154" t="s">
        <v>844</v>
      </c>
      <c r="C520" s="121">
        <f>Отчет!G83</f>
        <v>0</v>
      </c>
      <c r="J520" t="s">
        <v>1134</v>
      </c>
    </row>
    <row r="521" spans="1:10" ht="12.75">
      <c r="A521" t="s">
        <v>398</v>
      </c>
      <c r="B521" s="154" t="s">
        <v>1186</v>
      </c>
      <c r="C521" s="121">
        <f>Отчет!H83</f>
        <v>0</v>
      </c>
      <c r="J521" t="s">
        <v>902</v>
      </c>
    </row>
    <row r="522" spans="1:10" ht="12.75">
      <c r="A522" t="s">
        <v>398</v>
      </c>
      <c r="B522" s="154" t="s">
        <v>85</v>
      </c>
      <c r="C522" s="121">
        <f>Отчет!I83</f>
        <v>0</v>
      </c>
      <c r="J522" t="s">
        <v>361</v>
      </c>
    </row>
    <row r="523" spans="1:10" ht="12.75">
      <c r="A523" t="s">
        <v>398</v>
      </c>
      <c r="B523" s="154" t="s">
        <v>127</v>
      </c>
      <c r="C523" s="121">
        <f>Отчет!J83</f>
        <v>0</v>
      </c>
      <c r="J523" t="s">
        <v>750</v>
      </c>
    </row>
    <row r="524" spans="1:10" ht="15">
      <c r="A524" t="s">
        <v>556</v>
      </c>
      <c r="B524" s="148"/>
      <c r="C524" s="121"/>
      <c r="J524" s="142"/>
    </row>
    <row r="525" spans="1:10" ht="15">
      <c r="A525" t="s">
        <v>556</v>
      </c>
      <c r="B525" s="148"/>
      <c r="C525" s="121"/>
      <c r="J525" s="142"/>
    </row>
    <row r="526" spans="1:10" ht="15">
      <c r="A526" s="142" t="s">
        <v>62</v>
      </c>
      <c r="B526" s="148" t="s">
        <v>326</v>
      </c>
      <c r="C526" s="121"/>
      <c r="J526" s="142" t="s">
        <v>460</v>
      </c>
    </row>
    <row r="527" spans="1:10" ht="12.75">
      <c r="A527" t="s">
        <v>398</v>
      </c>
      <c r="B527" s="154" t="s">
        <v>786</v>
      </c>
      <c r="C527" s="142" t="str">
        <f>Отчет!C84</f>
        <v>290</v>
      </c>
      <c r="J527" t="s">
        <v>855</v>
      </c>
    </row>
    <row r="528" spans="1:10" ht="12.75">
      <c r="A528" t="s">
        <v>398</v>
      </c>
      <c r="B528" s="154" t="s">
        <v>644</v>
      </c>
      <c r="C528" s="121">
        <f>Отчет!D84</f>
        <v>35</v>
      </c>
      <c r="J528" t="s">
        <v>704</v>
      </c>
    </row>
    <row r="529" spans="1:10" ht="12.75">
      <c r="A529" t="s">
        <v>398</v>
      </c>
      <c r="B529" s="154" t="s">
        <v>11</v>
      </c>
      <c r="C529" s="121">
        <f>Отчет!E84</f>
        <v>35</v>
      </c>
      <c r="J529" t="s">
        <v>664</v>
      </c>
    </row>
    <row r="530" spans="1:10" ht="12.75">
      <c r="A530" t="s">
        <v>398</v>
      </c>
      <c r="B530" s="154" t="s">
        <v>663</v>
      </c>
      <c r="C530" s="121">
        <f>Отчет!F84</f>
        <v>0</v>
      </c>
      <c r="J530" t="s">
        <v>1021</v>
      </c>
    </row>
    <row r="531" spans="1:10" ht="12.75">
      <c r="A531" t="s">
        <v>398</v>
      </c>
      <c r="B531" s="154" t="s">
        <v>844</v>
      </c>
      <c r="C531" s="121">
        <f>Отчет!G84</f>
        <v>0</v>
      </c>
      <c r="J531" t="s">
        <v>1134</v>
      </c>
    </row>
    <row r="532" spans="1:10" ht="12.75">
      <c r="A532" t="s">
        <v>398</v>
      </c>
      <c r="B532" s="154" t="s">
        <v>1186</v>
      </c>
      <c r="C532" s="121">
        <f>Отчет!H84</f>
        <v>0</v>
      </c>
      <c r="J532" t="s">
        <v>902</v>
      </c>
    </row>
    <row r="533" spans="1:10" ht="12.75">
      <c r="A533" t="s">
        <v>398</v>
      </c>
      <c r="B533" s="154" t="s">
        <v>85</v>
      </c>
      <c r="C533" s="121">
        <f>Отчет!I84</f>
        <v>35</v>
      </c>
      <c r="J533" t="s">
        <v>361</v>
      </c>
    </row>
    <row r="534" spans="1:10" ht="12.75">
      <c r="A534" t="s">
        <v>398</v>
      </c>
      <c r="B534" s="154" t="s">
        <v>127</v>
      </c>
      <c r="C534" s="121">
        <f>Отчет!J84</f>
        <v>0</v>
      </c>
      <c r="J534" t="s">
        <v>750</v>
      </c>
    </row>
    <row r="535" spans="1:10" ht="15">
      <c r="A535" t="s">
        <v>556</v>
      </c>
      <c r="B535" s="148"/>
      <c r="C535" s="121"/>
      <c r="J535" s="142"/>
    </row>
    <row r="536" spans="1:10" ht="15">
      <c r="A536" s="142" t="s">
        <v>62</v>
      </c>
      <c r="B536" s="148" t="s">
        <v>833</v>
      </c>
      <c r="C536" s="121"/>
      <c r="J536" s="142" t="s">
        <v>720</v>
      </c>
    </row>
    <row r="537" spans="1:10" ht="15">
      <c r="A537" s="142" t="s">
        <v>62</v>
      </c>
      <c r="B537" s="148" t="s">
        <v>1006</v>
      </c>
      <c r="C537" s="121"/>
      <c r="D537" t="s">
        <v>611</v>
      </c>
      <c r="J537" t="s">
        <v>762</v>
      </c>
    </row>
    <row r="538" spans="1:10" ht="12.75">
      <c r="A538" t="s">
        <v>398</v>
      </c>
      <c r="B538" s="154" t="s">
        <v>786</v>
      </c>
      <c r="C538" s="142" t="str">
        <f>Отчет!C85</f>
        <v>300</v>
      </c>
      <c r="J538" t="s">
        <v>855</v>
      </c>
    </row>
    <row r="539" spans="1:10" ht="12.75">
      <c r="A539" t="s">
        <v>398</v>
      </c>
      <c r="B539" s="154" t="s">
        <v>644</v>
      </c>
      <c r="C539" s="121">
        <f>Отчет!D85</f>
        <v>49567.04</v>
      </c>
      <c r="J539" t="s">
        <v>704</v>
      </c>
    </row>
    <row r="540" spans="1:10" ht="12.75">
      <c r="A540" t="s">
        <v>398</v>
      </c>
      <c r="B540" s="154" t="s">
        <v>11</v>
      </c>
      <c r="C540" s="121">
        <f>Отчет!E85</f>
        <v>46610.18</v>
      </c>
      <c r="J540" t="s">
        <v>664</v>
      </c>
    </row>
    <row r="541" spans="1:10" ht="12.75">
      <c r="A541" t="s">
        <v>398</v>
      </c>
      <c r="B541" s="154" t="s">
        <v>663</v>
      </c>
      <c r="C541" s="121">
        <f>Отчет!F85</f>
        <v>0</v>
      </c>
      <c r="J541" t="s">
        <v>1021</v>
      </c>
    </row>
    <row r="542" spans="1:10" ht="12.75">
      <c r="A542" t="s">
        <v>398</v>
      </c>
      <c r="B542" s="154" t="s">
        <v>844</v>
      </c>
      <c r="C542" s="121">
        <f>Отчет!G85</f>
        <v>0</v>
      </c>
      <c r="J542" t="s">
        <v>1134</v>
      </c>
    </row>
    <row r="543" spans="1:10" ht="12.75">
      <c r="A543" t="s">
        <v>398</v>
      </c>
      <c r="B543" s="154" t="s">
        <v>1186</v>
      </c>
      <c r="C543" s="121">
        <f>Отчет!H85</f>
        <v>0</v>
      </c>
      <c r="J543" t="s">
        <v>902</v>
      </c>
    </row>
    <row r="544" spans="1:10" ht="12.75">
      <c r="A544" t="s">
        <v>398</v>
      </c>
      <c r="B544" s="154" t="s">
        <v>85</v>
      </c>
      <c r="C544" s="121">
        <f>Отчет!I85</f>
        <v>46610.18</v>
      </c>
      <c r="J544" t="s">
        <v>361</v>
      </c>
    </row>
    <row r="545" spans="1:10" ht="12.75">
      <c r="A545" t="s">
        <v>398</v>
      </c>
      <c r="B545" s="154" t="s">
        <v>127</v>
      </c>
      <c r="C545" s="121">
        <f>Отчет!J85</f>
        <v>2956.86</v>
      </c>
      <c r="J545" t="s">
        <v>750</v>
      </c>
    </row>
    <row r="546" spans="1:3" ht="15">
      <c r="A546" t="s">
        <v>556</v>
      </c>
      <c r="B546" s="148"/>
      <c r="C546" s="121"/>
    </row>
    <row r="547" spans="1:10" ht="15">
      <c r="A547" s="142" t="s">
        <v>62</v>
      </c>
      <c r="B547" s="148" t="s">
        <v>431</v>
      </c>
      <c r="C547" s="121"/>
      <c r="J547" s="157" t="s">
        <v>1084</v>
      </c>
    </row>
    <row r="548" spans="1:10" ht="12.75">
      <c r="A548" t="s">
        <v>398</v>
      </c>
      <c r="B548" s="154" t="s">
        <v>786</v>
      </c>
      <c r="C548" s="142" t="str">
        <f>Отчет!C87</f>
        <v>310</v>
      </c>
      <c r="J548" t="s">
        <v>855</v>
      </c>
    </row>
    <row r="549" spans="1:10" ht="12.75">
      <c r="A549" t="s">
        <v>398</v>
      </c>
      <c r="B549" s="154" t="s">
        <v>644</v>
      </c>
      <c r="C549" s="121">
        <f>Отчет!D87</f>
        <v>0</v>
      </c>
      <c r="J549" t="s">
        <v>704</v>
      </c>
    </row>
    <row r="550" spans="1:10" ht="12.75">
      <c r="A550" t="s">
        <v>398</v>
      </c>
      <c r="B550" s="154" t="s">
        <v>11</v>
      </c>
      <c r="C550" s="121">
        <f>Отчет!E87</f>
        <v>0</v>
      </c>
      <c r="J550" t="s">
        <v>664</v>
      </c>
    </row>
    <row r="551" spans="1:10" ht="12.75">
      <c r="A551" t="s">
        <v>398</v>
      </c>
      <c r="B551" s="154" t="s">
        <v>663</v>
      </c>
      <c r="C551" s="121">
        <f>Отчет!F87</f>
        <v>0</v>
      </c>
      <c r="J551" t="s">
        <v>1021</v>
      </c>
    </row>
    <row r="552" spans="1:10" ht="12.75">
      <c r="A552" t="s">
        <v>398</v>
      </c>
      <c r="B552" s="154" t="s">
        <v>844</v>
      </c>
      <c r="C552" s="121">
        <f>Отчет!G87</f>
        <v>0</v>
      </c>
      <c r="J552" t="s">
        <v>1134</v>
      </c>
    </row>
    <row r="553" spans="1:10" ht="12.75">
      <c r="A553" t="s">
        <v>398</v>
      </c>
      <c r="B553" s="154" t="s">
        <v>1186</v>
      </c>
      <c r="C553" s="121">
        <f>Отчет!H87</f>
        <v>0</v>
      </c>
      <c r="J553" t="s">
        <v>902</v>
      </c>
    </row>
    <row r="554" spans="1:10" ht="12.75">
      <c r="A554" t="s">
        <v>398</v>
      </c>
      <c r="B554" s="154" t="s">
        <v>85</v>
      </c>
      <c r="C554" s="121">
        <f>Отчет!I87</f>
        <v>0</v>
      </c>
      <c r="J554" t="s">
        <v>361</v>
      </c>
    </row>
    <row r="555" spans="1:10" ht="12.75">
      <c r="A555" t="s">
        <v>398</v>
      </c>
      <c r="B555" s="154" t="s">
        <v>127</v>
      </c>
      <c r="C555" s="121">
        <f>Отчет!J87</f>
        <v>0</v>
      </c>
      <c r="J555" t="s">
        <v>750</v>
      </c>
    </row>
    <row r="556" spans="1:3" ht="15">
      <c r="A556" t="s">
        <v>556</v>
      </c>
      <c r="B556" s="148"/>
      <c r="C556" s="121"/>
    </row>
    <row r="557" spans="1:10" ht="15">
      <c r="A557" s="142" t="s">
        <v>62</v>
      </c>
      <c r="B557" s="148" t="s">
        <v>206</v>
      </c>
      <c r="C557" s="121"/>
      <c r="J557" s="157" t="s">
        <v>716</v>
      </c>
    </row>
    <row r="558" spans="1:10" ht="12.75">
      <c r="A558" t="s">
        <v>398</v>
      </c>
      <c r="B558" s="154" t="s">
        <v>786</v>
      </c>
      <c r="C558" s="142" t="str">
        <f>Отчет!C88</f>
        <v>320</v>
      </c>
      <c r="J558" t="s">
        <v>855</v>
      </c>
    </row>
    <row r="559" spans="1:10" ht="12.75">
      <c r="A559" t="s">
        <v>398</v>
      </c>
      <c r="B559" s="154" t="s">
        <v>644</v>
      </c>
      <c r="C559" s="121">
        <f>Отчет!D88</f>
        <v>0</v>
      </c>
      <c r="J559" t="s">
        <v>704</v>
      </c>
    </row>
    <row r="560" spans="1:10" ht="12.75">
      <c r="A560" t="s">
        <v>398</v>
      </c>
      <c r="B560" s="154" t="s">
        <v>11</v>
      </c>
      <c r="C560" s="121">
        <f>Отчет!E88</f>
        <v>0</v>
      </c>
      <c r="J560" t="s">
        <v>664</v>
      </c>
    </row>
    <row r="561" spans="1:10" ht="12.75">
      <c r="A561" t="s">
        <v>398</v>
      </c>
      <c r="B561" s="154" t="s">
        <v>663</v>
      </c>
      <c r="C561" s="121">
        <f>Отчет!F88</f>
        <v>0</v>
      </c>
      <c r="J561" t="s">
        <v>1021</v>
      </c>
    </row>
    <row r="562" spans="1:10" ht="12.75">
      <c r="A562" t="s">
        <v>398</v>
      </c>
      <c r="B562" s="154" t="s">
        <v>844</v>
      </c>
      <c r="C562" s="121">
        <f>Отчет!G88</f>
        <v>0</v>
      </c>
      <c r="J562" t="s">
        <v>1134</v>
      </c>
    </row>
    <row r="563" spans="1:10" ht="12.75">
      <c r="A563" t="s">
        <v>398</v>
      </c>
      <c r="B563" s="154" t="s">
        <v>1186</v>
      </c>
      <c r="C563" s="121">
        <f>Отчет!H88</f>
        <v>0</v>
      </c>
      <c r="J563" t="s">
        <v>902</v>
      </c>
    </row>
    <row r="564" spans="1:10" ht="12.75">
      <c r="A564" t="s">
        <v>398</v>
      </c>
      <c r="B564" s="154" t="s">
        <v>85</v>
      </c>
      <c r="C564" s="121">
        <f>Отчет!I88</f>
        <v>0</v>
      </c>
      <c r="J564" t="s">
        <v>361</v>
      </c>
    </row>
    <row r="565" spans="1:10" ht="12.75">
      <c r="A565" t="s">
        <v>398</v>
      </c>
      <c r="B565" s="154" t="s">
        <v>127</v>
      </c>
      <c r="C565" s="121">
        <f>Отчет!J88</f>
        <v>0</v>
      </c>
      <c r="J565" t="s">
        <v>750</v>
      </c>
    </row>
    <row r="566" spans="1:3" ht="15">
      <c r="A566" t="s">
        <v>556</v>
      </c>
      <c r="B566" s="148"/>
      <c r="C566" s="121"/>
    </row>
    <row r="567" spans="1:10" ht="15">
      <c r="A567" s="142" t="s">
        <v>62</v>
      </c>
      <c r="B567" s="148" t="s">
        <v>436</v>
      </c>
      <c r="C567" s="121"/>
      <c r="J567" s="157" t="s">
        <v>1</v>
      </c>
    </row>
    <row r="568" spans="1:10" ht="12.75">
      <c r="A568" t="s">
        <v>398</v>
      </c>
      <c r="B568" s="154" t="s">
        <v>786</v>
      </c>
      <c r="C568" s="142" t="str">
        <f>Отчет!C89</f>
        <v>330</v>
      </c>
      <c r="J568" t="s">
        <v>855</v>
      </c>
    </row>
    <row r="569" spans="1:10" ht="12.75">
      <c r="A569" t="s">
        <v>398</v>
      </c>
      <c r="B569" s="154" t="s">
        <v>644</v>
      </c>
      <c r="C569" s="121">
        <f>Отчет!D89</f>
        <v>0</v>
      </c>
      <c r="J569" t="s">
        <v>704</v>
      </c>
    </row>
    <row r="570" spans="1:10" ht="12.75">
      <c r="A570" t="s">
        <v>398</v>
      </c>
      <c r="B570" s="154" t="s">
        <v>11</v>
      </c>
      <c r="C570" s="121">
        <f>Отчет!E89</f>
        <v>0</v>
      </c>
      <c r="J570" t="s">
        <v>664</v>
      </c>
    </row>
    <row r="571" spans="1:10" ht="12.75">
      <c r="A571" t="s">
        <v>398</v>
      </c>
      <c r="B571" s="154" t="s">
        <v>663</v>
      </c>
      <c r="C571" s="121">
        <f>Отчет!F89</f>
        <v>0</v>
      </c>
      <c r="J571" t="s">
        <v>1021</v>
      </c>
    </row>
    <row r="572" spans="1:10" ht="12.75">
      <c r="A572" t="s">
        <v>398</v>
      </c>
      <c r="B572" s="154" t="s">
        <v>844</v>
      </c>
      <c r="C572" s="121">
        <f>Отчет!G89</f>
        <v>0</v>
      </c>
      <c r="J572" t="s">
        <v>1134</v>
      </c>
    </row>
    <row r="573" spans="1:10" ht="12.75">
      <c r="A573" t="s">
        <v>398</v>
      </c>
      <c r="B573" s="154" t="s">
        <v>1186</v>
      </c>
      <c r="C573" s="121">
        <f>Отчет!H89</f>
        <v>0</v>
      </c>
      <c r="J573" t="s">
        <v>902</v>
      </c>
    </row>
    <row r="574" spans="1:10" ht="12.75">
      <c r="A574" t="s">
        <v>398</v>
      </c>
      <c r="B574" s="154" t="s">
        <v>85</v>
      </c>
      <c r="C574" s="121">
        <f>Отчет!I89</f>
        <v>0</v>
      </c>
      <c r="J574" t="s">
        <v>361</v>
      </c>
    </row>
    <row r="575" spans="1:10" ht="12.75">
      <c r="A575" t="s">
        <v>398</v>
      </c>
      <c r="B575" s="154" t="s">
        <v>127</v>
      </c>
      <c r="C575" s="121">
        <f>Отчет!J89</f>
        <v>0</v>
      </c>
      <c r="J575" t="s">
        <v>750</v>
      </c>
    </row>
    <row r="576" spans="1:3" ht="15">
      <c r="A576" t="s">
        <v>556</v>
      </c>
      <c r="B576" s="148"/>
      <c r="C576" s="121"/>
    </row>
    <row r="577" spans="1:10" ht="15">
      <c r="A577" s="142" t="s">
        <v>62</v>
      </c>
      <c r="B577" s="148" t="s">
        <v>601</v>
      </c>
      <c r="C577" s="121"/>
      <c r="J577" s="157" t="s">
        <v>292</v>
      </c>
    </row>
    <row r="578" spans="1:10" ht="12.75">
      <c r="A578" t="s">
        <v>398</v>
      </c>
      <c r="B578" s="154" t="s">
        <v>786</v>
      </c>
      <c r="C578" s="142" t="str">
        <f>Отчет!C90</f>
        <v>340</v>
      </c>
      <c r="J578" t="s">
        <v>855</v>
      </c>
    </row>
    <row r="579" spans="1:10" ht="12.75">
      <c r="A579" t="s">
        <v>398</v>
      </c>
      <c r="B579" s="154" t="s">
        <v>644</v>
      </c>
      <c r="C579" s="121">
        <f>Отчет!D90</f>
        <v>49567.04</v>
      </c>
      <c r="J579" t="s">
        <v>704</v>
      </c>
    </row>
    <row r="580" spans="1:10" ht="12.75">
      <c r="A580" t="s">
        <v>398</v>
      </c>
      <c r="B580" s="154" t="s">
        <v>11</v>
      </c>
      <c r="C580" s="121">
        <f>Отчет!E90</f>
        <v>46610.18</v>
      </c>
      <c r="J580" t="s">
        <v>664</v>
      </c>
    </row>
    <row r="581" spans="1:10" ht="12.75">
      <c r="A581" t="s">
        <v>398</v>
      </c>
      <c r="B581" s="154" t="s">
        <v>663</v>
      </c>
      <c r="C581" s="121">
        <f>Отчет!F90</f>
        <v>0</v>
      </c>
      <c r="J581" t="s">
        <v>1021</v>
      </c>
    </row>
    <row r="582" spans="1:10" ht="12.75">
      <c r="A582" t="s">
        <v>398</v>
      </c>
      <c r="B582" s="154" t="s">
        <v>844</v>
      </c>
      <c r="C582" s="121">
        <f>Отчет!G90</f>
        <v>0</v>
      </c>
      <c r="J582" t="s">
        <v>1134</v>
      </c>
    </row>
    <row r="583" spans="1:10" ht="12.75">
      <c r="A583" t="s">
        <v>398</v>
      </c>
      <c r="B583" s="154" t="s">
        <v>1186</v>
      </c>
      <c r="C583" s="121">
        <f>Отчет!H90</f>
        <v>0</v>
      </c>
      <c r="J583" t="s">
        <v>902</v>
      </c>
    </row>
    <row r="584" spans="1:10" ht="12.75">
      <c r="A584" t="s">
        <v>398</v>
      </c>
      <c r="B584" s="154" t="s">
        <v>85</v>
      </c>
      <c r="C584" s="121">
        <f>Отчет!I90</f>
        <v>46610.18</v>
      </c>
      <c r="J584" t="s">
        <v>361</v>
      </c>
    </row>
    <row r="585" spans="1:10" ht="12.75">
      <c r="A585" t="s">
        <v>398</v>
      </c>
      <c r="B585" s="154" t="s">
        <v>127</v>
      </c>
      <c r="C585" s="121">
        <f>Отчет!J90</f>
        <v>2956.86</v>
      </c>
      <c r="J585" t="s">
        <v>750</v>
      </c>
    </row>
    <row r="586" spans="1:10" ht="15">
      <c r="A586" t="s">
        <v>556</v>
      </c>
      <c r="B586" s="148"/>
      <c r="C586" s="121"/>
      <c r="J586" s="142"/>
    </row>
    <row r="587" spans="1:10" ht="15">
      <c r="A587" t="s">
        <v>556</v>
      </c>
      <c r="B587" s="148"/>
      <c r="C587" s="121"/>
      <c r="J587" s="142"/>
    </row>
    <row r="588" spans="1:10" ht="15">
      <c r="A588" s="142" t="s">
        <v>62</v>
      </c>
      <c r="B588" s="148" t="s">
        <v>888</v>
      </c>
      <c r="C588" s="121"/>
      <c r="J588" s="142" t="s">
        <v>240</v>
      </c>
    </row>
    <row r="589" spans="1:10" ht="15">
      <c r="A589" s="142" t="s">
        <v>62</v>
      </c>
      <c r="B589" s="148" t="s">
        <v>952</v>
      </c>
      <c r="C589" s="121"/>
      <c r="D589" t="s">
        <v>611</v>
      </c>
      <c r="J589" s="142" t="s">
        <v>10</v>
      </c>
    </row>
    <row r="590" spans="1:10" ht="12.75">
      <c r="A590" t="s">
        <v>398</v>
      </c>
      <c r="B590" s="154" t="s">
        <v>786</v>
      </c>
      <c r="C590" s="142" t="str">
        <f>Отчет!C91</f>
        <v>500</v>
      </c>
      <c r="J590" t="s">
        <v>855</v>
      </c>
    </row>
    <row r="591" spans="1:10" ht="12.75">
      <c r="A591" t="s">
        <v>398</v>
      </c>
      <c r="B591" s="154" t="s">
        <v>644</v>
      </c>
      <c r="C591" s="121">
        <f>Отчет!D91</f>
        <v>0</v>
      </c>
      <c r="J591" t="s">
        <v>704</v>
      </c>
    </row>
    <row r="592" spans="1:10" ht="12.75">
      <c r="A592" t="s">
        <v>398</v>
      </c>
      <c r="B592" s="154" t="s">
        <v>11</v>
      </c>
      <c r="C592" s="121">
        <f>Отчет!E91</f>
        <v>0</v>
      </c>
      <c r="J592" t="s">
        <v>664</v>
      </c>
    </row>
    <row r="593" spans="1:10" ht="12.75">
      <c r="A593" t="s">
        <v>398</v>
      </c>
      <c r="B593" s="154" t="s">
        <v>663</v>
      </c>
      <c r="C593" s="121">
        <f>Отчет!F91</f>
        <v>0</v>
      </c>
      <c r="J593" t="s">
        <v>1021</v>
      </c>
    </row>
    <row r="594" spans="1:10" ht="12.75">
      <c r="A594" t="s">
        <v>398</v>
      </c>
      <c r="B594" s="154" t="s">
        <v>844</v>
      </c>
      <c r="C594" s="121">
        <f>Отчет!G91</f>
        <v>0</v>
      </c>
      <c r="J594" t="s">
        <v>1134</v>
      </c>
    </row>
    <row r="595" spans="1:10" ht="12.75">
      <c r="A595" t="s">
        <v>398</v>
      </c>
      <c r="B595" s="154" t="s">
        <v>1186</v>
      </c>
      <c r="C595" s="121">
        <f>Отчет!H91</f>
        <v>0</v>
      </c>
      <c r="J595" t="s">
        <v>902</v>
      </c>
    </row>
    <row r="596" spans="1:10" ht="12.75">
      <c r="A596" t="s">
        <v>398</v>
      </c>
      <c r="B596" s="154" t="s">
        <v>85</v>
      </c>
      <c r="C596" s="121">
        <f>Отчет!I91</f>
        <v>0</v>
      </c>
      <c r="J596" t="s">
        <v>361</v>
      </c>
    </row>
    <row r="597" spans="1:10" ht="12.75">
      <c r="A597" t="s">
        <v>398</v>
      </c>
      <c r="B597" s="154" t="s">
        <v>127</v>
      </c>
      <c r="C597" s="121">
        <f>Отчет!J91</f>
        <v>0</v>
      </c>
      <c r="J597" t="s">
        <v>750</v>
      </c>
    </row>
    <row r="598" spans="1:10" ht="15">
      <c r="A598" t="s">
        <v>556</v>
      </c>
      <c r="B598" s="148"/>
      <c r="C598" s="121"/>
      <c r="J598" s="142"/>
    </row>
    <row r="599" spans="1:10" ht="15">
      <c r="A599" s="142" t="s">
        <v>62</v>
      </c>
      <c r="B599" s="148" t="s">
        <v>1032</v>
      </c>
      <c r="C599" s="121"/>
      <c r="J599" s="142" t="s">
        <v>296</v>
      </c>
    </row>
    <row r="600" spans="1:10" ht="12.75">
      <c r="A600" t="s">
        <v>398</v>
      </c>
      <c r="B600" s="154" t="s">
        <v>786</v>
      </c>
      <c r="C600" s="142" t="str">
        <f>Отчет!C93</f>
        <v>520</v>
      </c>
      <c r="J600" t="s">
        <v>855</v>
      </c>
    </row>
    <row r="601" spans="1:10" ht="12.75">
      <c r="A601" t="s">
        <v>398</v>
      </c>
      <c r="B601" s="154" t="s">
        <v>644</v>
      </c>
      <c r="C601" s="121">
        <f>Отчет!D93</f>
        <v>0</v>
      </c>
      <c r="J601" t="s">
        <v>704</v>
      </c>
    </row>
    <row r="602" spans="1:10" ht="12.75">
      <c r="A602" t="s">
        <v>398</v>
      </c>
      <c r="B602" s="154" t="s">
        <v>11</v>
      </c>
      <c r="C602" s="121">
        <f>Отчет!E93</f>
        <v>0</v>
      </c>
      <c r="J602" t="s">
        <v>664</v>
      </c>
    </row>
    <row r="603" spans="1:10" ht="12.75">
      <c r="A603" t="s">
        <v>398</v>
      </c>
      <c r="B603" s="154" t="s">
        <v>663</v>
      </c>
      <c r="C603" s="121">
        <f>Отчет!F93</f>
        <v>0</v>
      </c>
      <c r="J603" t="s">
        <v>1021</v>
      </c>
    </row>
    <row r="604" spans="1:10" ht="12.75">
      <c r="A604" t="s">
        <v>398</v>
      </c>
      <c r="B604" s="154" t="s">
        <v>844</v>
      </c>
      <c r="C604" s="121">
        <f>Отчет!G93</f>
        <v>0</v>
      </c>
      <c r="J604" t="s">
        <v>1134</v>
      </c>
    </row>
    <row r="605" spans="1:10" ht="12.75">
      <c r="A605" t="s">
        <v>398</v>
      </c>
      <c r="B605" s="154" t="s">
        <v>1186</v>
      </c>
      <c r="C605" s="121">
        <f>Отчет!H93</f>
        <v>0</v>
      </c>
      <c r="J605" t="s">
        <v>902</v>
      </c>
    </row>
    <row r="606" spans="1:10" ht="12.75">
      <c r="A606" t="s">
        <v>398</v>
      </c>
      <c r="B606" s="154" t="s">
        <v>85</v>
      </c>
      <c r="C606" s="121">
        <f>Отчет!I93</f>
        <v>0</v>
      </c>
      <c r="J606" t="s">
        <v>361</v>
      </c>
    </row>
    <row r="607" spans="1:10" ht="12.75">
      <c r="A607" t="s">
        <v>398</v>
      </c>
      <c r="B607" s="154" t="s">
        <v>127</v>
      </c>
      <c r="C607" s="121">
        <f>Отчет!J93</f>
        <v>0</v>
      </c>
      <c r="J607" t="s">
        <v>750</v>
      </c>
    </row>
    <row r="608" spans="1:10" ht="15">
      <c r="A608" t="s">
        <v>556</v>
      </c>
      <c r="B608" s="148"/>
      <c r="C608" s="121"/>
      <c r="J608" s="142"/>
    </row>
    <row r="609" spans="1:10" ht="15">
      <c r="A609" s="142" t="s">
        <v>62</v>
      </c>
      <c r="B609" s="148" t="s">
        <v>466</v>
      </c>
      <c r="C609" s="121"/>
      <c r="J609" s="142" t="s">
        <v>1047</v>
      </c>
    </row>
    <row r="610" spans="1:10" ht="12.75">
      <c r="A610" t="s">
        <v>398</v>
      </c>
      <c r="B610" s="154" t="s">
        <v>786</v>
      </c>
      <c r="C610" s="142" t="str">
        <f>Отчет!C94</f>
        <v>530</v>
      </c>
      <c r="J610" t="s">
        <v>855</v>
      </c>
    </row>
    <row r="611" spans="1:10" ht="12.75">
      <c r="A611" t="s">
        <v>398</v>
      </c>
      <c r="B611" s="154" t="s">
        <v>644</v>
      </c>
      <c r="C611" s="121">
        <f>Отчет!D94</f>
        <v>0</v>
      </c>
      <c r="J611" t="s">
        <v>704</v>
      </c>
    </row>
    <row r="612" spans="1:10" ht="12.75">
      <c r="A612" t="s">
        <v>398</v>
      </c>
      <c r="B612" s="154" t="s">
        <v>11</v>
      </c>
      <c r="C612" s="121">
        <f>Отчет!E94</f>
        <v>0</v>
      </c>
      <c r="J612" t="s">
        <v>664</v>
      </c>
    </row>
    <row r="613" spans="1:10" ht="12.75">
      <c r="A613" t="s">
        <v>398</v>
      </c>
      <c r="B613" s="154" t="s">
        <v>663</v>
      </c>
      <c r="C613" s="121">
        <f>Отчет!F94</f>
        <v>0</v>
      </c>
      <c r="J613" t="s">
        <v>1021</v>
      </c>
    </row>
    <row r="614" spans="1:10" ht="12.75">
      <c r="A614" t="s">
        <v>398</v>
      </c>
      <c r="B614" s="154" t="s">
        <v>844</v>
      </c>
      <c r="C614" s="121">
        <f>Отчет!G94</f>
        <v>0</v>
      </c>
      <c r="J614" t="s">
        <v>1134</v>
      </c>
    </row>
    <row r="615" spans="1:10" ht="12.75">
      <c r="A615" t="s">
        <v>398</v>
      </c>
      <c r="B615" s="154" t="s">
        <v>1186</v>
      </c>
      <c r="C615" s="121">
        <f>Отчет!H94</f>
        <v>0</v>
      </c>
      <c r="J615" t="s">
        <v>902</v>
      </c>
    </row>
    <row r="616" spans="1:10" ht="12.75">
      <c r="A616" t="s">
        <v>398</v>
      </c>
      <c r="B616" s="154" t="s">
        <v>85</v>
      </c>
      <c r="C616" s="121">
        <f>Отчет!I94</f>
        <v>0</v>
      </c>
      <c r="J616" t="s">
        <v>361</v>
      </c>
    </row>
    <row r="617" spans="1:10" ht="12.75">
      <c r="A617" t="s">
        <v>398</v>
      </c>
      <c r="B617" s="154" t="s">
        <v>127</v>
      </c>
      <c r="C617" s="121">
        <f>Отчет!J94</f>
        <v>0</v>
      </c>
      <c r="J617" t="s">
        <v>750</v>
      </c>
    </row>
    <row r="618" spans="1:10" ht="15">
      <c r="A618" t="s">
        <v>556</v>
      </c>
      <c r="B618" s="148"/>
      <c r="C618" s="121"/>
      <c r="J618" s="142"/>
    </row>
    <row r="619" spans="1:10" ht="15">
      <c r="A619" s="142" t="s">
        <v>62</v>
      </c>
      <c r="B619" s="148" t="s">
        <v>883</v>
      </c>
      <c r="C619" s="121"/>
      <c r="J619" s="142" t="s">
        <v>854</v>
      </c>
    </row>
    <row r="620" spans="1:10" ht="12.75">
      <c r="A620" t="s">
        <v>398</v>
      </c>
      <c r="B620" s="154" t="s">
        <v>786</v>
      </c>
      <c r="C620" s="142" t="str">
        <f>Отчет!C95</f>
        <v>550</v>
      </c>
      <c r="J620" t="s">
        <v>855</v>
      </c>
    </row>
    <row r="621" spans="1:10" ht="12.75">
      <c r="A621" t="s">
        <v>398</v>
      </c>
      <c r="B621" s="154" t="s">
        <v>644</v>
      </c>
      <c r="C621" s="121">
        <f>Отчет!D95</f>
        <v>0</v>
      </c>
      <c r="J621" t="s">
        <v>704</v>
      </c>
    </row>
    <row r="622" spans="1:10" ht="12.75">
      <c r="A622" t="s">
        <v>398</v>
      </c>
      <c r="B622" s="154" t="s">
        <v>11</v>
      </c>
      <c r="C622" s="121">
        <f>Отчет!E95</f>
        <v>0</v>
      </c>
      <c r="J622" t="s">
        <v>664</v>
      </c>
    </row>
    <row r="623" spans="1:10" ht="12.75">
      <c r="A623" t="s">
        <v>398</v>
      </c>
      <c r="B623" s="154" t="s">
        <v>663</v>
      </c>
      <c r="C623" s="121">
        <f>Отчет!F95</f>
        <v>0</v>
      </c>
      <c r="J623" t="s">
        <v>1021</v>
      </c>
    </row>
    <row r="624" spans="1:10" ht="12.75">
      <c r="A624" t="s">
        <v>398</v>
      </c>
      <c r="B624" s="154" t="s">
        <v>844</v>
      </c>
      <c r="C624" s="121">
        <f>Отчет!G95</f>
        <v>0</v>
      </c>
      <c r="J624" t="s">
        <v>1134</v>
      </c>
    </row>
    <row r="625" spans="1:10" ht="12.75">
      <c r="A625" t="s">
        <v>398</v>
      </c>
      <c r="B625" s="154" t="s">
        <v>1186</v>
      </c>
      <c r="C625" s="121">
        <f>Отчет!H95</f>
        <v>0</v>
      </c>
      <c r="J625" t="s">
        <v>902</v>
      </c>
    </row>
    <row r="626" spans="1:10" ht="12.75">
      <c r="A626" t="s">
        <v>398</v>
      </c>
      <c r="B626" s="154" t="s">
        <v>85</v>
      </c>
      <c r="C626" s="121">
        <f>Отчет!I95</f>
        <v>0</v>
      </c>
      <c r="J626" t="s">
        <v>361</v>
      </c>
    </row>
    <row r="627" spans="1:10" ht="12.75">
      <c r="A627" t="s">
        <v>398</v>
      </c>
      <c r="B627" s="154" t="s">
        <v>127</v>
      </c>
      <c r="C627" s="121">
        <f>Отчет!J95</f>
        <v>0</v>
      </c>
      <c r="J627" t="s">
        <v>750</v>
      </c>
    </row>
    <row r="628" spans="1:10" ht="15">
      <c r="A628" t="s">
        <v>556</v>
      </c>
      <c r="B628" s="148"/>
      <c r="C628" s="121"/>
      <c r="J628" s="142"/>
    </row>
    <row r="629" spans="1:10" ht="15">
      <c r="A629" t="s">
        <v>556</v>
      </c>
      <c r="B629" s="148"/>
      <c r="C629" s="121"/>
      <c r="J629" s="142"/>
    </row>
    <row r="630" spans="1:10" ht="12.75">
      <c r="A630" t="s">
        <v>556</v>
      </c>
      <c r="J630" s="160" t="s">
        <v>1075</v>
      </c>
    </row>
    <row r="631" spans="1:10" ht="15.75">
      <c r="A631" s="142" t="s">
        <v>62</v>
      </c>
      <c r="B631" s="162" t="s">
        <v>346</v>
      </c>
      <c r="J631" s="142" t="s">
        <v>381</v>
      </c>
    </row>
    <row r="632" spans="1:10" ht="12.75">
      <c r="A632" t="s">
        <v>398</v>
      </c>
      <c r="B632" s="154" t="s">
        <v>644</v>
      </c>
      <c r="C632" s="158">
        <f>Отчет!D98</f>
        <v>-157.04</v>
      </c>
      <c r="J632" t="s">
        <v>704</v>
      </c>
    </row>
    <row r="633" spans="1:10" ht="12.75">
      <c r="A633" t="s">
        <v>398</v>
      </c>
      <c r="B633" s="154" t="s">
        <v>11</v>
      </c>
      <c r="C633" s="158">
        <f>Отчет!E98</f>
        <v>3046.16</v>
      </c>
      <c r="J633" t="s">
        <v>664</v>
      </c>
    </row>
    <row r="634" spans="1:10" ht="12.75">
      <c r="A634" t="s">
        <v>398</v>
      </c>
      <c r="B634" s="154" t="s">
        <v>663</v>
      </c>
      <c r="C634" s="121">
        <f>Отчет!F98</f>
        <v>0</v>
      </c>
      <c r="J634" t="s">
        <v>1021</v>
      </c>
    </row>
    <row r="635" spans="1:10" ht="12.75">
      <c r="A635" t="s">
        <v>398</v>
      </c>
      <c r="B635" s="154" t="s">
        <v>844</v>
      </c>
      <c r="C635" s="121">
        <f>Отчет!G98</f>
        <v>0</v>
      </c>
      <c r="J635" t="s">
        <v>1134</v>
      </c>
    </row>
    <row r="636" spans="1:10" ht="12.75">
      <c r="A636" t="s">
        <v>398</v>
      </c>
      <c r="B636" s="154" t="s">
        <v>1186</v>
      </c>
      <c r="C636" s="121">
        <f>Отчет!H98</f>
        <v>0</v>
      </c>
      <c r="J636" t="s">
        <v>902</v>
      </c>
    </row>
    <row r="637" spans="1:10" ht="12.75">
      <c r="A637" t="s">
        <v>398</v>
      </c>
      <c r="B637" s="154" t="s">
        <v>85</v>
      </c>
      <c r="C637" s="121">
        <f>Отчет!I98</f>
        <v>3046.16</v>
      </c>
      <c r="J637" t="s">
        <v>361</v>
      </c>
    </row>
    <row r="638" spans="1:10" ht="12.75">
      <c r="A638" t="s">
        <v>556</v>
      </c>
      <c r="J638" s="160" t="s">
        <v>1163</v>
      </c>
    </row>
    <row r="639" spans="1:10" ht="15.75">
      <c r="A639" s="142" t="s">
        <v>62</v>
      </c>
      <c r="B639" s="162" t="s">
        <v>565</v>
      </c>
      <c r="J639" s="142" t="s">
        <v>1095</v>
      </c>
    </row>
    <row r="640" spans="1:10" ht="15">
      <c r="A640" s="142" t="s">
        <v>62</v>
      </c>
      <c r="B640" s="148" t="s">
        <v>256</v>
      </c>
      <c r="D640" t="s">
        <v>611</v>
      </c>
      <c r="J640" t="s">
        <v>363</v>
      </c>
    </row>
    <row r="641" spans="1:10" ht="12.75">
      <c r="A641" t="s">
        <v>398</v>
      </c>
      <c r="B641" s="154" t="s">
        <v>786</v>
      </c>
      <c r="C641" s="142">
        <f>Отчет!C105</f>
        <v>0</v>
      </c>
      <c r="J641" t="s">
        <v>855</v>
      </c>
    </row>
    <row r="642" spans="1:10" ht="12.75">
      <c r="A642" t="s">
        <v>398</v>
      </c>
      <c r="B642" s="154" t="s">
        <v>644</v>
      </c>
      <c r="C642" s="121">
        <f>Отчет!D105</f>
        <v>157.04</v>
      </c>
      <c r="J642" t="s">
        <v>704</v>
      </c>
    </row>
    <row r="643" spans="1:10" ht="12.75">
      <c r="A643" t="s">
        <v>398</v>
      </c>
      <c r="B643" s="154" t="s">
        <v>11</v>
      </c>
      <c r="C643" s="121">
        <f>Отчет!E105</f>
        <v>-3046.16</v>
      </c>
      <c r="J643" t="s">
        <v>664</v>
      </c>
    </row>
    <row r="644" spans="1:10" ht="12.75">
      <c r="A644" t="s">
        <v>398</v>
      </c>
      <c r="B644" s="154" t="s">
        <v>663</v>
      </c>
      <c r="C644" s="121">
        <f>Отчет!F105</f>
        <v>0</v>
      </c>
      <c r="J644" t="s">
        <v>1021</v>
      </c>
    </row>
    <row r="645" spans="1:10" ht="12.75">
      <c r="A645" t="s">
        <v>398</v>
      </c>
      <c r="B645" s="154" t="s">
        <v>844</v>
      </c>
      <c r="C645" s="121">
        <f>Отчет!G105</f>
        <v>0</v>
      </c>
      <c r="J645" t="s">
        <v>1134</v>
      </c>
    </row>
    <row r="646" spans="1:10" ht="12.75">
      <c r="A646" t="s">
        <v>398</v>
      </c>
      <c r="B646" s="154" t="s">
        <v>1186</v>
      </c>
      <c r="C646" s="121">
        <f>Отчет!H105</f>
        <v>0</v>
      </c>
      <c r="J646" t="s">
        <v>902</v>
      </c>
    </row>
    <row r="647" spans="1:10" ht="12.75">
      <c r="A647" t="s">
        <v>398</v>
      </c>
      <c r="B647" s="154" t="s">
        <v>85</v>
      </c>
      <c r="C647" s="121">
        <f>Отчет!I105</f>
        <v>-3046.16</v>
      </c>
      <c r="J647" t="s">
        <v>361</v>
      </c>
    </row>
    <row r="648" spans="1:10" ht="12.75">
      <c r="A648" t="s">
        <v>398</v>
      </c>
      <c r="B648" s="154" t="s">
        <v>127</v>
      </c>
      <c r="C648" s="121">
        <f>Отчет!J105</f>
        <v>3203.2</v>
      </c>
      <c r="J648" t="s">
        <v>750</v>
      </c>
    </row>
    <row r="649" spans="1:3" ht="15">
      <c r="A649" t="s">
        <v>556</v>
      </c>
      <c r="B649" s="148"/>
      <c r="C649" s="121"/>
    </row>
    <row r="650" spans="1:10" ht="15">
      <c r="A650" s="142" t="s">
        <v>62</v>
      </c>
      <c r="B650" s="148" t="s">
        <v>882</v>
      </c>
      <c r="J650" s="157" t="s">
        <v>887</v>
      </c>
    </row>
    <row r="651" spans="1:10" ht="15">
      <c r="A651" s="142" t="s">
        <v>62</v>
      </c>
      <c r="B651" s="148" t="s">
        <v>554</v>
      </c>
      <c r="D651" t="s">
        <v>611</v>
      </c>
      <c r="J651" s="157" t="s">
        <v>942</v>
      </c>
    </row>
    <row r="652" spans="1:10" ht="12.75">
      <c r="A652" t="s">
        <v>398</v>
      </c>
      <c r="B652" s="154" t="s">
        <v>786</v>
      </c>
      <c r="C652" s="142">
        <f>Отчет!C107</f>
        <v>0</v>
      </c>
      <c r="J652" t="s">
        <v>855</v>
      </c>
    </row>
    <row r="653" spans="1:10" ht="12.75">
      <c r="A653" t="s">
        <v>398</v>
      </c>
      <c r="B653" s="154" t="s">
        <v>644</v>
      </c>
      <c r="C653" s="121">
        <f>Отчет!D107</f>
        <v>0</v>
      </c>
      <c r="J653" t="s">
        <v>704</v>
      </c>
    </row>
    <row r="654" spans="1:10" ht="12.75">
      <c r="A654" t="s">
        <v>398</v>
      </c>
      <c r="B654" s="154" t="s">
        <v>11</v>
      </c>
      <c r="C654" s="121">
        <f>Отчет!E107</f>
        <v>0</v>
      </c>
      <c r="J654" t="s">
        <v>664</v>
      </c>
    </row>
    <row r="655" spans="1:10" ht="12.75">
      <c r="A655" t="s">
        <v>398</v>
      </c>
      <c r="B655" s="154" t="s">
        <v>663</v>
      </c>
      <c r="C655" s="121">
        <f>Отчет!F107</f>
        <v>0</v>
      </c>
      <c r="J655" t="s">
        <v>1021</v>
      </c>
    </row>
    <row r="656" spans="1:10" ht="12.75">
      <c r="A656" t="s">
        <v>398</v>
      </c>
      <c r="B656" s="154" t="s">
        <v>844</v>
      </c>
      <c r="C656" s="121">
        <f>Отчет!G107</f>
        <v>0</v>
      </c>
      <c r="J656" t="s">
        <v>1134</v>
      </c>
    </row>
    <row r="657" spans="1:10" ht="12.75">
      <c r="A657" t="s">
        <v>398</v>
      </c>
      <c r="B657" s="154" t="s">
        <v>1186</v>
      </c>
      <c r="C657" s="121">
        <f>Отчет!H107</f>
        <v>0</v>
      </c>
      <c r="J657" t="s">
        <v>902</v>
      </c>
    </row>
    <row r="658" spans="1:10" ht="12.75">
      <c r="A658" t="s">
        <v>398</v>
      </c>
      <c r="B658" s="154" t="s">
        <v>85</v>
      </c>
      <c r="C658" s="121">
        <f>Отчет!I107</f>
        <v>0</v>
      </c>
      <c r="J658" t="s">
        <v>361</v>
      </c>
    </row>
    <row r="659" spans="1:10" ht="12.75">
      <c r="A659" t="s">
        <v>398</v>
      </c>
      <c r="B659" s="154" t="s">
        <v>127</v>
      </c>
      <c r="C659" s="121">
        <f>Отчет!J107</f>
        <v>0</v>
      </c>
      <c r="J659" t="s">
        <v>750</v>
      </c>
    </row>
    <row r="660" spans="1:3" ht="15">
      <c r="A660" t="s">
        <v>556</v>
      </c>
      <c r="B660" s="148"/>
      <c r="C660" s="121"/>
    </row>
    <row r="661" spans="1:10" ht="15">
      <c r="A661" s="142" t="s">
        <v>62</v>
      </c>
      <c r="B661" s="148" t="s">
        <v>832</v>
      </c>
      <c r="J661" s="157" t="s">
        <v>1216</v>
      </c>
    </row>
    <row r="662" spans="1:10" ht="12.75">
      <c r="A662" t="s">
        <v>398</v>
      </c>
      <c r="B662" s="154" t="s">
        <v>786</v>
      </c>
      <c r="C662" s="142" t="str">
        <f>Отчет!C109</f>
        <v>171</v>
      </c>
      <c r="J662" t="s">
        <v>855</v>
      </c>
    </row>
    <row r="663" spans="1:10" ht="12.75">
      <c r="A663" t="s">
        <v>398</v>
      </c>
      <c r="B663" s="154" t="s">
        <v>644</v>
      </c>
      <c r="C663" s="121">
        <f>Отчет!D109</f>
        <v>0</v>
      </c>
      <c r="J663" t="s">
        <v>704</v>
      </c>
    </row>
    <row r="664" spans="1:10" ht="12.75">
      <c r="A664" t="s">
        <v>398</v>
      </c>
      <c r="B664" s="154" t="s">
        <v>11</v>
      </c>
      <c r="C664" s="121">
        <f>Отчет!E109</f>
        <v>0</v>
      </c>
      <c r="J664" t="s">
        <v>664</v>
      </c>
    </row>
    <row r="665" spans="1:10" ht="12.75">
      <c r="A665" t="s">
        <v>398</v>
      </c>
      <c r="B665" s="154" t="s">
        <v>663</v>
      </c>
      <c r="C665" s="121">
        <f>Отчет!F109</f>
        <v>0</v>
      </c>
      <c r="J665" t="s">
        <v>1021</v>
      </c>
    </row>
    <row r="666" spans="1:10" ht="12.75">
      <c r="A666" t="s">
        <v>398</v>
      </c>
      <c r="B666" s="154" t="s">
        <v>844</v>
      </c>
      <c r="C666" s="121">
        <f>Отчет!G109</f>
        <v>0</v>
      </c>
      <c r="J666" t="s">
        <v>1134</v>
      </c>
    </row>
    <row r="667" spans="1:10" ht="12.75">
      <c r="A667" t="s">
        <v>398</v>
      </c>
      <c r="B667" s="154" t="s">
        <v>1186</v>
      </c>
      <c r="C667" s="121">
        <f>Отчет!H109</f>
        <v>0</v>
      </c>
      <c r="J667" t="s">
        <v>902</v>
      </c>
    </row>
    <row r="668" spans="1:10" ht="12.75">
      <c r="A668" t="s">
        <v>398</v>
      </c>
      <c r="B668" s="154" t="s">
        <v>85</v>
      </c>
      <c r="C668" s="121">
        <f>Отчет!I109</f>
        <v>0</v>
      </c>
      <c r="J668" t="s">
        <v>361</v>
      </c>
    </row>
    <row r="669" spans="1:10" ht="12.75">
      <c r="A669" t="s">
        <v>398</v>
      </c>
      <c r="B669" s="154" t="s">
        <v>127</v>
      </c>
      <c r="C669" s="121">
        <f>Отчет!J109</f>
        <v>0</v>
      </c>
      <c r="J669" t="s">
        <v>750</v>
      </c>
    </row>
    <row r="670" spans="1:3" ht="15">
      <c r="A670" t="s">
        <v>556</v>
      </c>
      <c r="B670" s="148"/>
      <c r="C670" s="121"/>
    </row>
    <row r="671" spans="1:10" ht="15">
      <c r="A671" s="142" t="s">
        <v>62</v>
      </c>
      <c r="B671" s="148" t="s">
        <v>232</v>
      </c>
      <c r="J671" s="157" t="s">
        <v>730</v>
      </c>
    </row>
    <row r="672" spans="1:10" ht="12.75">
      <c r="A672" t="s">
        <v>398</v>
      </c>
      <c r="B672" s="154" t="s">
        <v>786</v>
      </c>
      <c r="C672" s="142" t="str">
        <f>Отчет!C110</f>
        <v>640</v>
      </c>
      <c r="J672" t="s">
        <v>855</v>
      </c>
    </row>
    <row r="673" spans="1:10" ht="12.75">
      <c r="A673" t="s">
        <v>398</v>
      </c>
      <c r="B673" s="154" t="s">
        <v>644</v>
      </c>
      <c r="C673" s="121">
        <f>Отчет!D110</f>
        <v>0</v>
      </c>
      <c r="J673" t="s">
        <v>704</v>
      </c>
    </row>
    <row r="674" spans="1:10" ht="12.75">
      <c r="A674" t="s">
        <v>398</v>
      </c>
      <c r="B674" s="154" t="s">
        <v>11</v>
      </c>
      <c r="C674" s="121">
        <f>Отчет!E110</f>
        <v>0</v>
      </c>
      <c r="J674" t="s">
        <v>664</v>
      </c>
    </row>
    <row r="675" spans="1:10" ht="12.75">
      <c r="A675" t="s">
        <v>398</v>
      </c>
      <c r="B675" s="154" t="s">
        <v>663</v>
      </c>
      <c r="C675" s="121">
        <f>Отчет!F110</f>
        <v>0</v>
      </c>
      <c r="J675" t="s">
        <v>1021</v>
      </c>
    </row>
    <row r="676" spans="1:10" ht="12.75">
      <c r="A676" t="s">
        <v>398</v>
      </c>
      <c r="B676" s="154" t="s">
        <v>844</v>
      </c>
      <c r="C676" s="121">
        <f>Отчет!G110</f>
        <v>0</v>
      </c>
      <c r="J676" t="s">
        <v>1134</v>
      </c>
    </row>
    <row r="677" spans="1:10" ht="12.75">
      <c r="A677" t="s">
        <v>398</v>
      </c>
      <c r="B677" s="154" t="s">
        <v>1186</v>
      </c>
      <c r="C677" s="121">
        <f>Отчет!H110</f>
        <v>0</v>
      </c>
      <c r="J677" t="s">
        <v>902</v>
      </c>
    </row>
    <row r="678" spans="1:10" ht="12.75">
      <c r="A678" t="s">
        <v>398</v>
      </c>
      <c r="B678" s="154" t="s">
        <v>85</v>
      </c>
      <c r="C678" s="121">
        <f>Отчет!I110</f>
        <v>0</v>
      </c>
      <c r="J678" t="s">
        <v>361</v>
      </c>
    </row>
    <row r="679" spans="1:10" ht="12.75">
      <c r="A679" t="s">
        <v>398</v>
      </c>
      <c r="B679" s="154" t="s">
        <v>127</v>
      </c>
      <c r="C679" s="121">
        <f>Отчет!J110</f>
        <v>0</v>
      </c>
      <c r="J679" t="s">
        <v>750</v>
      </c>
    </row>
    <row r="680" spans="1:3" ht="15">
      <c r="A680" t="s">
        <v>556</v>
      </c>
      <c r="B680" s="148"/>
      <c r="C680" s="121"/>
    </row>
    <row r="681" spans="1:10" ht="15">
      <c r="A681" s="142" t="s">
        <v>62</v>
      </c>
      <c r="B681" s="148" t="s">
        <v>1064</v>
      </c>
      <c r="J681" s="157" t="s">
        <v>579</v>
      </c>
    </row>
    <row r="682" spans="1:10" ht="12.75">
      <c r="A682" t="s">
        <v>398</v>
      </c>
      <c r="B682" s="154" t="s">
        <v>786</v>
      </c>
      <c r="C682" s="142" t="str">
        <f>Отчет!C111</f>
        <v>540</v>
      </c>
      <c r="J682" t="s">
        <v>855</v>
      </c>
    </row>
    <row r="683" spans="1:10" ht="12.75">
      <c r="A683" t="s">
        <v>398</v>
      </c>
      <c r="B683" s="154" t="s">
        <v>644</v>
      </c>
      <c r="C683" s="121">
        <f>Отчет!D111</f>
        <v>0</v>
      </c>
      <c r="J683" t="s">
        <v>704</v>
      </c>
    </row>
    <row r="684" spans="1:10" ht="12.75">
      <c r="A684" t="s">
        <v>398</v>
      </c>
      <c r="B684" s="154" t="s">
        <v>11</v>
      </c>
      <c r="C684" s="121">
        <f>Отчет!E111</f>
        <v>0</v>
      </c>
      <c r="J684" t="s">
        <v>664</v>
      </c>
    </row>
    <row r="685" spans="1:10" ht="12.75">
      <c r="A685" t="s">
        <v>398</v>
      </c>
      <c r="B685" s="154" t="s">
        <v>663</v>
      </c>
      <c r="C685" s="121">
        <f>Отчет!F111</f>
        <v>0</v>
      </c>
      <c r="J685" t="s">
        <v>1021</v>
      </c>
    </row>
    <row r="686" spans="1:10" ht="12.75">
      <c r="A686" t="s">
        <v>398</v>
      </c>
      <c r="B686" s="154" t="s">
        <v>844</v>
      </c>
      <c r="C686" s="121">
        <f>Отчет!G111</f>
        <v>0</v>
      </c>
      <c r="J686" t="s">
        <v>1134</v>
      </c>
    </row>
    <row r="687" spans="1:10" ht="12.75">
      <c r="A687" t="s">
        <v>398</v>
      </c>
      <c r="B687" s="154" t="s">
        <v>1186</v>
      </c>
      <c r="C687" s="121">
        <f>Отчет!H111</f>
        <v>0</v>
      </c>
      <c r="J687" t="s">
        <v>902</v>
      </c>
    </row>
    <row r="688" spans="1:10" ht="12.75">
      <c r="A688" t="s">
        <v>398</v>
      </c>
      <c r="B688" s="154" t="s">
        <v>85</v>
      </c>
      <c r="C688" s="121">
        <f>Отчет!I111</f>
        <v>0</v>
      </c>
      <c r="J688" t="s">
        <v>361</v>
      </c>
    </row>
    <row r="689" spans="1:10" ht="12.75">
      <c r="A689" t="s">
        <v>398</v>
      </c>
      <c r="B689" s="154" t="s">
        <v>127</v>
      </c>
      <c r="C689" s="121">
        <f>Отчет!J111</f>
        <v>0</v>
      </c>
      <c r="J689" t="s">
        <v>750</v>
      </c>
    </row>
    <row r="690" spans="1:3" ht="15">
      <c r="A690" t="s">
        <v>556</v>
      </c>
      <c r="B690" s="148"/>
      <c r="C690" s="121"/>
    </row>
    <row r="691" spans="1:10" ht="15">
      <c r="A691" s="142" t="s">
        <v>62</v>
      </c>
      <c r="B691" s="148" t="s">
        <v>1041</v>
      </c>
      <c r="J691" s="157" t="s">
        <v>687</v>
      </c>
    </row>
    <row r="692" spans="1:10" ht="12.75">
      <c r="A692" t="s">
        <v>398</v>
      </c>
      <c r="B692" s="154" t="s">
        <v>786</v>
      </c>
      <c r="C692" s="142" t="str">
        <f>Отчет!C112</f>
        <v>710</v>
      </c>
      <c r="J692" t="s">
        <v>855</v>
      </c>
    </row>
    <row r="693" spans="1:10" ht="12.75">
      <c r="A693" t="s">
        <v>398</v>
      </c>
      <c r="B693" s="154" t="s">
        <v>644</v>
      </c>
      <c r="C693" s="121">
        <f>Отчет!D112</f>
        <v>0</v>
      </c>
      <c r="J693" t="s">
        <v>704</v>
      </c>
    </row>
    <row r="694" spans="1:10" ht="12.75">
      <c r="A694" t="s">
        <v>398</v>
      </c>
      <c r="B694" s="154" t="s">
        <v>11</v>
      </c>
      <c r="C694" s="159">
        <f>Отчет!E112</f>
        <v>0</v>
      </c>
      <c r="J694" t="s">
        <v>664</v>
      </c>
    </row>
    <row r="695" spans="1:10" ht="12.75">
      <c r="A695" t="s">
        <v>398</v>
      </c>
      <c r="B695" s="154" t="s">
        <v>663</v>
      </c>
      <c r="C695" s="121">
        <f>Отчет!F112</f>
        <v>0</v>
      </c>
      <c r="J695" t="s">
        <v>1021</v>
      </c>
    </row>
    <row r="696" spans="1:10" ht="12.75">
      <c r="A696" t="s">
        <v>398</v>
      </c>
      <c r="B696" s="154" t="s">
        <v>844</v>
      </c>
      <c r="C696" s="121">
        <f>Отчет!G112</f>
        <v>0</v>
      </c>
      <c r="J696" t="s">
        <v>1134</v>
      </c>
    </row>
    <row r="697" spans="1:10" ht="12.75">
      <c r="A697" t="s">
        <v>398</v>
      </c>
      <c r="B697" s="154" t="s">
        <v>1186</v>
      </c>
      <c r="C697" s="121">
        <f>Отчет!H112</f>
        <v>0</v>
      </c>
      <c r="J697" t="s">
        <v>902</v>
      </c>
    </row>
    <row r="698" spans="1:10" ht="12.75">
      <c r="A698" t="s">
        <v>398</v>
      </c>
      <c r="B698" s="154" t="s">
        <v>85</v>
      </c>
      <c r="C698" s="121">
        <f>Отчет!I112</f>
        <v>0</v>
      </c>
      <c r="J698" t="s">
        <v>361</v>
      </c>
    </row>
    <row r="699" spans="1:10" ht="12.75">
      <c r="A699" t="s">
        <v>398</v>
      </c>
      <c r="B699" s="154" t="s">
        <v>127</v>
      </c>
      <c r="C699" s="121">
        <f>Отчет!J112</f>
        <v>0</v>
      </c>
      <c r="J699" t="s">
        <v>750</v>
      </c>
    </row>
    <row r="700" spans="1:3" ht="15">
      <c r="A700" t="s">
        <v>556</v>
      </c>
      <c r="B700" s="148"/>
      <c r="C700" s="121"/>
    </row>
    <row r="701" spans="1:10" ht="15">
      <c r="A701" s="142" t="s">
        <v>62</v>
      </c>
      <c r="B701" s="148" t="s">
        <v>0</v>
      </c>
      <c r="J701" s="157" t="s">
        <v>373</v>
      </c>
    </row>
    <row r="702" spans="1:10" ht="12.75">
      <c r="A702" t="s">
        <v>398</v>
      </c>
      <c r="B702" s="154" t="s">
        <v>786</v>
      </c>
      <c r="C702" s="142" t="str">
        <f>Отчет!C113</f>
        <v>810</v>
      </c>
      <c r="J702" t="s">
        <v>855</v>
      </c>
    </row>
    <row r="703" spans="1:10" ht="12.75">
      <c r="A703" t="s">
        <v>398</v>
      </c>
      <c r="B703" s="154" t="s">
        <v>644</v>
      </c>
      <c r="C703" s="121">
        <f>Отчет!D113</f>
        <v>0</v>
      </c>
      <c r="J703" t="s">
        <v>704</v>
      </c>
    </row>
    <row r="704" spans="1:10" ht="12.75">
      <c r="A704" t="s">
        <v>398</v>
      </c>
      <c r="B704" s="154" t="s">
        <v>11</v>
      </c>
      <c r="C704" s="121">
        <f>Отчет!E113</f>
        <v>0</v>
      </c>
      <c r="J704" t="s">
        <v>664</v>
      </c>
    </row>
    <row r="705" spans="1:10" ht="12.75">
      <c r="A705" t="s">
        <v>398</v>
      </c>
      <c r="B705" s="154" t="s">
        <v>663</v>
      </c>
      <c r="C705" s="121">
        <f>Отчет!F113</f>
        <v>0</v>
      </c>
      <c r="J705" t="s">
        <v>1021</v>
      </c>
    </row>
    <row r="706" spans="1:10" ht="12.75">
      <c r="A706" t="s">
        <v>398</v>
      </c>
      <c r="B706" s="154" t="s">
        <v>844</v>
      </c>
      <c r="C706" s="121">
        <f>Отчет!G113</f>
        <v>0</v>
      </c>
      <c r="J706" t="s">
        <v>1134</v>
      </c>
    </row>
    <row r="707" spans="1:10" ht="12.75">
      <c r="A707" t="s">
        <v>398</v>
      </c>
      <c r="B707" s="154" t="s">
        <v>1186</v>
      </c>
      <c r="C707" s="121">
        <f>Отчет!H113</f>
        <v>0</v>
      </c>
      <c r="J707" t="s">
        <v>902</v>
      </c>
    </row>
    <row r="708" spans="1:10" ht="12.75">
      <c r="A708" t="s">
        <v>398</v>
      </c>
      <c r="B708" s="154" t="s">
        <v>85</v>
      </c>
      <c r="C708" s="121">
        <f>Отчет!I113</f>
        <v>0</v>
      </c>
      <c r="J708" t="s">
        <v>361</v>
      </c>
    </row>
    <row r="709" spans="1:10" ht="12.75">
      <c r="A709" t="s">
        <v>398</v>
      </c>
      <c r="B709" s="154" t="s">
        <v>127</v>
      </c>
      <c r="C709" s="121">
        <f>Отчет!J113</f>
        <v>0</v>
      </c>
      <c r="J709" t="s">
        <v>750</v>
      </c>
    </row>
    <row r="710" spans="1:3" ht="15">
      <c r="A710" t="s">
        <v>556</v>
      </c>
      <c r="B710" s="148"/>
      <c r="C710" s="121"/>
    </row>
    <row r="711" spans="1:3" ht="15">
      <c r="A711" t="s">
        <v>556</v>
      </c>
      <c r="B711" s="148"/>
      <c r="C711" s="121"/>
    </row>
    <row r="712" spans="1:10" ht="15">
      <c r="A712" s="142" t="s">
        <v>62</v>
      </c>
      <c r="B712" s="148" t="s">
        <v>995</v>
      </c>
      <c r="J712" s="157" t="s">
        <v>561</v>
      </c>
    </row>
    <row r="713" spans="1:10" ht="15">
      <c r="A713" s="142" t="s">
        <v>62</v>
      </c>
      <c r="B713" s="148" t="s">
        <v>60</v>
      </c>
      <c r="C713" s="121"/>
      <c r="D713" t="s">
        <v>611</v>
      </c>
      <c r="J713" s="157" t="s">
        <v>525</v>
      </c>
    </row>
    <row r="714" spans="1:10" ht="12.75">
      <c r="A714" t="s">
        <v>398</v>
      </c>
      <c r="B714" s="154" t="s">
        <v>786</v>
      </c>
      <c r="C714" s="142">
        <f>Отчет!C114</f>
        <v>0</v>
      </c>
      <c r="J714" t="s">
        <v>855</v>
      </c>
    </row>
    <row r="715" spans="1:10" ht="12.75">
      <c r="A715" t="s">
        <v>398</v>
      </c>
      <c r="B715" s="154" t="s">
        <v>644</v>
      </c>
      <c r="C715" s="121">
        <f>Отчет!D114</f>
        <v>0</v>
      </c>
      <c r="J715" t="s">
        <v>704</v>
      </c>
    </row>
    <row r="716" spans="1:10" ht="12.75">
      <c r="A716" t="s">
        <v>398</v>
      </c>
      <c r="B716" s="154" t="s">
        <v>11</v>
      </c>
      <c r="C716" s="121">
        <f>Отчет!E114</f>
        <v>0</v>
      </c>
      <c r="J716" t="s">
        <v>664</v>
      </c>
    </row>
    <row r="717" spans="1:10" ht="12.75">
      <c r="A717" t="s">
        <v>398</v>
      </c>
      <c r="B717" s="154" t="s">
        <v>663</v>
      </c>
      <c r="C717" s="121">
        <f>Отчет!F114</f>
        <v>0</v>
      </c>
      <c r="J717" t="s">
        <v>1021</v>
      </c>
    </row>
    <row r="718" spans="1:10" ht="12.75">
      <c r="A718" t="s">
        <v>398</v>
      </c>
      <c r="B718" s="154" t="s">
        <v>844</v>
      </c>
      <c r="C718" s="121">
        <f>Отчет!G114</f>
        <v>0</v>
      </c>
      <c r="J718" t="s">
        <v>1134</v>
      </c>
    </row>
    <row r="719" spans="1:10" ht="12.75">
      <c r="A719" t="s">
        <v>398</v>
      </c>
      <c r="B719" s="154" t="s">
        <v>1186</v>
      </c>
      <c r="C719" s="121">
        <f>Отчет!H114</f>
        <v>0</v>
      </c>
      <c r="J719" t="s">
        <v>902</v>
      </c>
    </row>
    <row r="720" spans="1:10" ht="12.75">
      <c r="A720" t="s">
        <v>398</v>
      </c>
      <c r="B720" s="154" t="s">
        <v>85</v>
      </c>
      <c r="C720" s="121">
        <f>Отчет!I114</f>
        <v>0</v>
      </c>
      <c r="J720" t="s">
        <v>361</v>
      </c>
    </row>
    <row r="721" spans="1:10" ht="12.75">
      <c r="A721" t="s">
        <v>398</v>
      </c>
      <c r="B721" s="154" t="s">
        <v>127</v>
      </c>
      <c r="C721" s="121">
        <f>Отчет!J114</f>
        <v>0</v>
      </c>
      <c r="J721" t="s">
        <v>750</v>
      </c>
    </row>
    <row r="722" spans="1:3" ht="15">
      <c r="A722" t="s">
        <v>556</v>
      </c>
      <c r="B722" s="148"/>
      <c r="C722" s="121"/>
    </row>
    <row r="723" spans="1:10" ht="15">
      <c r="A723" s="142" t="s">
        <v>62</v>
      </c>
      <c r="B723" s="148" t="s">
        <v>832</v>
      </c>
      <c r="C723" s="121"/>
      <c r="J723" s="157" t="s">
        <v>1216</v>
      </c>
    </row>
    <row r="724" spans="1:10" ht="12.75">
      <c r="A724" t="s">
        <v>398</v>
      </c>
      <c r="B724" s="154" t="s">
        <v>786</v>
      </c>
      <c r="C724" s="142" t="str">
        <f>Отчет!C116</f>
        <v>171</v>
      </c>
      <c r="J724" t="s">
        <v>855</v>
      </c>
    </row>
    <row r="725" spans="1:10" ht="12.75">
      <c r="A725" t="s">
        <v>398</v>
      </c>
      <c r="B725" s="154" t="s">
        <v>644</v>
      </c>
      <c r="C725" s="121">
        <f>Отчет!D116</f>
        <v>0</v>
      </c>
      <c r="J725" t="s">
        <v>704</v>
      </c>
    </row>
    <row r="726" spans="1:10" ht="12.75">
      <c r="A726" t="s">
        <v>398</v>
      </c>
      <c r="B726" s="154" t="s">
        <v>11</v>
      </c>
      <c r="C726" s="121">
        <f>Отчет!E116</f>
        <v>0</v>
      </c>
      <c r="J726" t="s">
        <v>664</v>
      </c>
    </row>
    <row r="727" spans="1:10" ht="12.75">
      <c r="A727" t="s">
        <v>398</v>
      </c>
      <c r="B727" s="154" t="s">
        <v>663</v>
      </c>
      <c r="C727" s="121">
        <f>Отчет!F116</f>
        <v>0</v>
      </c>
      <c r="J727" t="s">
        <v>1021</v>
      </c>
    </row>
    <row r="728" spans="1:10" ht="12.75">
      <c r="A728" t="s">
        <v>398</v>
      </c>
      <c r="B728" s="154" t="s">
        <v>844</v>
      </c>
      <c r="C728" s="121">
        <f>Отчет!G116</f>
        <v>0</v>
      </c>
      <c r="J728" t="s">
        <v>1134</v>
      </c>
    </row>
    <row r="729" spans="1:10" ht="12.75">
      <c r="A729" t="s">
        <v>398</v>
      </c>
      <c r="B729" s="154" t="s">
        <v>1186</v>
      </c>
      <c r="C729" s="121">
        <f>Отчет!H116</f>
        <v>0</v>
      </c>
      <c r="J729" t="s">
        <v>902</v>
      </c>
    </row>
    <row r="730" spans="1:10" ht="12.75">
      <c r="A730" t="s">
        <v>398</v>
      </c>
      <c r="B730" s="154" t="s">
        <v>85</v>
      </c>
      <c r="C730" s="121">
        <f>Отчет!I116</f>
        <v>0</v>
      </c>
      <c r="J730" t="s">
        <v>361</v>
      </c>
    </row>
    <row r="731" spans="1:10" ht="12.75">
      <c r="A731" t="s">
        <v>398</v>
      </c>
      <c r="B731" s="154" t="s">
        <v>127</v>
      </c>
      <c r="C731" s="121">
        <f>Отчет!J116</f>
        <v>0</v>
      </c>
      <c r="J731" t="s">
        <v>750</v>
      </c>
    </row>
    <row r="732" spans="1:3" ht="15">
      <c r="A732" t="s">
        <v>556</v>
      </c>
      <c r="B732" s="148"/>
      <c r="C732" s="121"/>
    </row>
    <row r="733" spans="1:10" ht="15">
      <c r="A733" s="142" t="s">
        <v>62</v>
      </c>
      <c r="B733" s="148" t="s">
        <v>1041</v>
      </c>
      <c r="C733" s="121"/>
      <c r="J733" s="157" t="s">
        <v>687</v>
      </c>
    </row>
    <row r="734" spans="1:10" ht="12.75">
      <c r="A734" t="s">
        <v>398</v>
      </c>
      <c r="B734" s="154" t="s">
        <v>786</v>
      </c>
      <c r="C734" s="142" t="str">
        <f>Отчет!C117</f>
        <v>720</v>
      </c>
      <c r="J734" t="s">
        <v>855</v>
      </c>
    </row>
    <row r="735" spans="1:10" ht="12.75">
      <c r="A735" t="s">
        <v>398</v>
      </c>
      <c r="B735" s="154" t="s">
        <v>644</v>
      </c>
      <c r="C735" s="121">
        <f>Отчет!D117</f>
        <v>0</v>
      </c>
      <c r="J735" t="s">
        <v>704</v>
      </c>
    </row>
    <row r="736" spans="1:10" ht="12.75">
      <c r="A736" t="s">
        <v>398</v>
      </c>
      <c r="B736" s="154" t="s">
        <v>11</v>
      </c>
      <c r="C736" s="121">
        <f>Отчет!E117</f>
        <v>0</v>
      </c>
      <c r="J736" t="s">
        <v>664</v>
      </c>
    </row>
    <row r="737" spans="1:10" ht="12.75">
      <c r="A737" t="s">
        <v>398</v>
      </c>
      <c r="B737" s="154" t="s">
        <v>663</v>
      </c>
      <c r="C737" s="121">
        <f>Отчет!F117</f>
        <v>0</v>
      </c>
      <c r="J737" t="s">
        <v>1021</v>
      </c>
    </row>
    <row r="738" spans="1:10" ht="12.75">
      <c r="A738" t="s">
        <v>398</v>
      </c>
      <c r="B738" s="154" t="s">
        <v>844</v>
      </c>
      <c r="C738" s="121">
        <f>Отчет!G117</f>
        <v>0</v>
      </c>
      <c r="J738" t="s">
        <v>1134</v>
      </c>
    </row>
    <row r="739" spans="1:10" ht="12.75">
      <c r="A739" t="s">
        <v>398</v>
      </c>
      <c r="B739" s="154" t="s">
        <v>1186</v>
      </c>
      <c r="C739" s="121">
        <f>Отчет!H117</f>
        <v>0</v>
      </c>
      <c r="J739" t="s">
        <v>902</v>
      </c>
    </row>
    <row r="740" spans="1:10" ht="12.75">
      <c r="A740" t="s">
        <v>398</v>
      </c>
      <c r="B740" s="154" t="s">
        <v>85</v>
      </c>
      <c r="C740" s="121">
        <f>Отчет!I117</f>
        <v>0</v>
      </c>
      <c r="J740" t="s">
        <v>361</v>
      </c>
    </row>
    <row r="741" spans="1:10" ht="12.75">
      <c r="A741" t="s">
        <v>398</v>
      </c>
      <c r="B741" s="154" t="s">
        <v>127</v>
      </c>
      <c r="C741" s="121">
        <f>Отчет!J117</f>
        <v>0</v>
      </c>
      <c r="J741" t="s">
        <v>750</v>
      </c>
    </row>
    <row r="742" spans="1:3" ht="15">
      <c r="A742" t="s">
        <v>556</v>
      </c>
      <c r="B742" s="148"/>
      <c r="C742" s="121"/>
    </row>
    <row r="743" spans="1:10" ht="15">
      <c r="A743" s="142" t="s">
        <v>62</v>
      </c>
      <c r="B743" s="148" t="s">
        <v>661</v>
      </c>
      <c r="C743" s="121"/>
      <c r="J743" s="157" t="s">
        <v>1053</v>
      </c>
    </row>
    <row r="744" spans="1:10" ht="12.75">
      <c r="A744" t="s">
        <v>398</v>
      </c>
      <c r="B744" s="154" t="s">
        <v>786</v>
      </c>
      <c r="C744" s="142" t="str">
        <f>Отчет!C118</f>
        <v>820</v>
      </c>
      <c r="J744" t="s">
        <v>855</v>
      </c>
    </row>
    <row r="745" spans="1:10" ht="12.75">
      <c r="A745" t="s">
        <v>398</v>
      </c>
      <c r="B745" s="154" t="s">
        <v>644</v>
      </c>
      <c r="C745" s="121">
        <f>Отчет!D118</f>
        <v>0</v>
      </c>
      <c r="J745" t="s">
        <v>704</v>
      </c>
    </row>
    <row r="746" spans="1:10" ht="12.75">
      <c r="A746" t="s">
        <v>398</v>
      </c>
      <c r="B746" s="154" t="s">
        <v>11</v>
      </c>
      <c r="C746" s="121">
        <f>Отчет!E118</f>
        <v>0</v>
      </c>
      <c r="J746" t="s">
        <v>664</v>
      </c>
    </row>
    <row r="747" spans="1:10" ht="12.75">
      <c r="A747" t="s">
        <v>398</v>
      </c>
      <c r="B747" s="154" t="s">
        <v>663</v>
      </c>
      <c r="C747" s="121">
        <f>Отчет!F118</f>
        <v>0</v>
      </c>
      <c r="J747" t="s">
        <v>1021</v>
      </c>
    </row>
    <row r="748" spans="1:10" ht="12.75">
      <c r="A748" t="s">
        <v>398</v>
      </c>
      <c r="B748" s="154" t="s">
        <v>844</v>
      </c>
      <c r="C748" s="121">
        <f>Отчет!G118</f>
        <v>0</v>
      </c>
      <c r="J748" t="s">
        <v>1134</v>
      </c>
    </row>
    <row r="749" spans="1:10" ht="12.75">
      <c r="A749" t="s">
        <v>398</v>
      </c>
      <c r="B749" s="154" t="s">
        <v>1186</v>
      </c>
      <c r="C749" s="121">
        <f>Отчет!H118</f>
        <v>0</v>
      </c>
      <c r="J749" t="s">
        <v>902</v>
      </c>
    </row>
    <row r="750" spans="1:10" ht="12.75">
      <c r="A750" t="s">
        <v>398</v>
      </c>
      <c r="B750" s="154" t="s">
        <v>85</v>
      </c>
      <c r="C750" s="121">
        <f>Отчет!I118</f>
        <v>0</v>
      </c>
      <c r="J750" t="s">
        <v>361</v>
      </c>
    </row>
    <row r="751" spans="1:10" ht="12.75">
      <c r="A751" t="s">
        <v>398</v>
      </c>
      <c r="B751" s="154" t="s">
        <v>127</v>
      </c>
      <c r="C751" s="121">
        <f>Отчет!J118</f>
        <v>0</v>
      </c>
      <c r="J751" t="s">
        <v>750</v>
      </c>
    </row>
    <row r="752" spans="1:3" ht="15">
      <c r="A752" t="s">
        <v>556</v>
      </c>
      <c r="B752" s="148"/>
      <c r="C752" s="121"/>
    </row>
    <row r="753" spans="1:3" ht="15">
      <c r="A753" t="s">
        <v>556</v>
      </c>
      <c r="B753" s="148"/>
      <c r="C753" s="121"/>
    </row>
    <row r="754" spans="1:10" ht="15">
      <c r="A754" s="142" t="s">
        <v>62</v>
      </c>
      <c r="B754" s="148" t="s">
        <v>1074</v>
      </c>
      <c r="J754" s="157" t="s">
        <v>688</v>
      </c>
    </row>
    <row r="755" spans="1:10" ht="15">
      <c r="A755" s="142" t="s">
        <v>62</v>
      </c>
      <c r="B755" s="148" t="s">
        <v>892</v>
      </c>
      <c r="D755" t="s">
        <v>611</v>
      </c>
      <c r="J755" s="157" t="s">
        <v>291</v>
      </c>
    </row>
    <row r="756" spans="1:10" ht="12.75">
      <c r="A756" t="s">
        <v>398</v>
      </c>
      <c r="B756" s="154" t="s">
        <v>644</v>
      </c>
      <c r="C756" s="121">
        <f>Отчет!D119</f>
        <v>157.04</v>
      </c>
      <c r="J756" t="s">
        <v>704</v>
      </c>
    </row>
    <row r="757" spans="1:10" ht="12.75">
      <c r="A757" t="s">
        <v>398</v>
      </c>
      <c r="B757" s="154" t="s">
        <v>11</v>
      </c>
      <c r="C757" s="121">
        <f>Отчет!E119</f>
        <v>-3046.16</v>
      </c>
      <c r="J757" t="s">
        <v>664</v>
      </c>
    </row>
    <row r="758" spans="1:10" ht="12.75">
      <c r="A758" t="s">
        <v>398</v>
      </c>
      <c r="B758" s="154" t="s">
        <v>663</v>
      </c>
      <c r="C758" s="121">
        <f>Отчет!F119</f>
        <v>0</v>
      </c>
      <c r="J758" t="s">
        <v>1021</v>
      </c>
    </row>
    <row r="759" spans="1:10" ht="12.75">
      <c r="A759" t="s">
        <v>398</v>
      </c>
      <c r="B759" s="154" t="s">
        <v>844</v>
      </c>
      <c r="C759" s="121">
        <f>Отчет!G119</f>
        <v>0</v>
      </c>
      <c r="J759" t="s">
        <v>1134</v>
      </c>
    </row>
    <row r="760" spans="1:10" ht="12.75">
      <c r="A760" t="s">
        <v>398</v>
      </c>
      <c r="B760" s="154" t="s">
        <v>1186</v>
      </c>
      <c r="C760" s="121">
        <f>Отчет!H119</f>
        <v>0</v>
      </c>
      <c r="J760" t="s">
        <v>902</v>
      </c>
    </row>
    <row r="761" spans="1:10" ht="12.75">
      <c r="A761" t="s">
        <v>398</v>
      </c>
      <c r="B761" s="154" t="s">
        <v>85</v>
      </c>
      <c r="C761" s="121">
        <f>Отчет!I119</f>
        <v>-3046.16</v>
      </c>
      <c r="J761" t="s">
        <v>361</v>
      </c>
    </row>
    <row r="762" spans="1:10" ht="12.75">
      <c r="A762" t="s">
        <v>398</v>
      </c>
      <c r="B762" s="154" t="s">
        <v>127</v>
      </c>
      <c r="C762" s="121">
        <f>Отчет!J119</f>
        <v>3203.2</v>
      </c>
      <c r="J762" t="s">
        <v>750</v>
      </c>
    </row>
    <row r="763" spans="1:3" ht="15">
      <c r="A763" t="s">
        <v>556</v>
      </c>
      <c r="B763" s="148"/>
      <c r="C763" s="121"/>
    </row>
    <row r="764" spans="1:10" ht="15">
      <c r="A764" s="142" t="s">
        <v>62</v>
      </c>
      <c r="B764" s="148" t="s">
        <v>843</v>
      </c>
      <c r="J764" s="157" t="s">
        <v>145</v>
      </c>
    </row>
    <row r="765" spans="1:10" ht="12.75">
      <c r="A765" t="s">
        <v>398</v>
      </c>
      <c r="B765" s="154" t="s">
        <v>786</v>
      </c>
      <c r="C765" s="142" t="str">
        <f>Отчет!C120</f>
        <v>510</v>
      </c>
      <c r="J765" t="s">
        <v>855</v>
      </c>
    </row>
    <row r="766" spans="1:10" ht="12.75">
      <c r="A766" t="s">
        <v>398</v>
      </c>
      <c r="B766" s="154" t="s">
        <v>644</v>
      </c>
      <c r="C766" s="121">
        <f>Отчет!D120</f>
        <v>0</v>
      </c>
      <c r="J766" t="s">
        <v>704</v>
      </c>
    </row>
    <row r="767" spans="1:10" ht="12.75">
      <c r="A767" t="s">
        <v>398</v>
      </c>
      <c r="B767" s="154" t="s">
        <v>11</v>
      </c>
      <c r="C767" s="121">
        <f>Отчет!E120</f>
        <v>-50387.64</v>
      </c>
      <c r="J767" t="s">
        <v>664</v>
      </c>
    </row>
    <row r="768" spans="1:10" ht="12.75">
      <c r="A768" t="s">
        <v>398</v>
      </c>
      <c r="B768" s="154" t="s">
        <v>663</v>
      </c>
      <c r="C768" s="121">
        <f>Отчет!F120</f>
        <v>0</v>
      </c>
      <c r="J768" t="s">
        <v>1021</v>
      </c>
    </row>
    <row r="769" spans="1:10" ht="12.75">
      <c r="A769" t="s">
        <v>398</v>
      </c>
      <c r="B769" s="154" t="s">
        <v>844</v>
      </c>
      <c r="C769" s="121">
        <f>Отчет!G120</f>
        <v>0</v>
      </c>
      <c r="J769" t="s">
        <v>1134</v>
      </c>
    </row>
    <row r="770" spans="1:10" ht="12.75">
      <c r="A770" t="s">
        <v>398</v>
      </c>
      <c r="B770" s="154" t="s">
        <v>1186</v>
      </c>
      <c r="C770" s="121">
        <f>Отчет!H120</f>
        <v>0</v>
      </c>
      <c r="J770" t="s">
        <v>902</v>
      </c>
    </row>
    <row r="771" spans="1:10" ht="12.75">
      <c r="A771" t="s">
        <v>398</v>
      </c>
      <c r="B771" s="154" t="s">
        <v>85</v>
      </c>
      <c r="C771" s="121">
        <f>Отчет!I120</f>
        <v>-50387.64</v>
      </c>
      <c r="J771" t="s">
        <v>361</v>
      </c>
    </row>
    <row r="772" spans="1:3" ht="15">
      <c r="A772" t="s">
        <v>556</v>
      </c>
      <c r="B772" s="148"/>
      <c r="C772" s="121"/>
    </row>
    <row r="773" spans="1:10" ht="15">
      <c r="A773" s="142" t="s">
        <v>62</v>
      </c>
      <c r="B773" s="148" t="s">
        <v>156</v>
      </c>
      <c r="J773" s="157" t="s">
        <v>231</v>
      </c>
    </row>
    <row r="774" spans="1:10" ht="12.75">
      <c r="A774" t="s">
        <v>398</v>
      </c>
      <c r="B774" s="154" t="s">
        <v>786</v>
      </c>
      <c r="C774" s="142" t="str">
        <f>Отчет!C121</f>
        <v>610</v>
      </c>
      <c r="J774" t="s">
        <v>855</v>
      </c>
    </row>
    <row r="775" spans="1:10" ht="12.75">
      <c r="A775" t="s">
        <v>398</v>
      </c>
      <c r="B775" s="154" t="s">
        <v>644</v>
      </c>
      <c r="C775" s="121">
        <f>Отчет!D121</f>
        <v>0</v>
      </c>
      <c r="J775" t="s">
        <v>704</v>
      </c>
    </row>
    <row r="776" spans="1:10" ht="12.75">
      <c r="A776" t="s">
        <v>398</v>
      </c>
      <c r="B776" s="154" t="s">
        <v>11</v>
      </c>
      <c r="C776" s="121">
        <f>Отчет!E121</f>
        <v>47341.48</v>
      </c>
      <c r="J776" t="s">
        <v>664</v>
      </c>
    </row>
    <row r="777" spans="1:10" ht="12.75">
      <c r="A777" t="s">
        <v>398</v>
      </c>
      <c r="B777" s="154" t="s">
        <v>663</v>
      </c>
      <c r="C777" s="121">
        <f>Отчет!F121</f>
        <v>0</v>
      </c>
      <c r="J777" t="s">
        <v>1021</v>
      </c>
    </row>
    <row r="778" spans="1:10" ht="12.75">
      <c r="A778" t="s">
        <v>398</v>
      </c>
      <c r="B778" s="154" t="s">
        <v>844</v>
      </c>
      <c r="C778" s="121">
        <f>Отчет!G121</f>
        <v>0</v>
      </c>
      <c r="J778" t="s">
        <v>1134</v>
      </c>
    </row>
    <row r="779" spans="1:10" ht="12.75">
      <c r="A779" t="s">
        <v>398</v>
      </c>
      <c r="B779" s="154" t="s">
        <v>1186</v>
      </c>
      <c r="C779" s="121">
        <f>Отчет!H121</f>
        <v>0</v>
      </c>
      <c r="J779" t="s">
        <v>902</v>
      </c>
    </row>
    <row r="780" spans="1:10" ht="12.75">
      <c r="A780" t="s">
        <v>398</v>
      </c>
      <c r="B780" s="154" t="s">
        <v>85</v>
      </c>
      <c r="C780" s="121">
        <f>Отчет!I121</f>
        <v>47341.48</v>
      </c>
      <c r="J780" t="s">
        <v>361</v>
      </c>
    </row>
    <row r="781" spans="1:3" ht="15">
      <c r="A781" t="s">
        <v>556</v>
      </c>
      <c r="B781" s="148"/>
      <c r="C781" s="121"/>
    </row>
    <row r="782" spans="1:3" ht="15">
      <c r="A782" t="s">
        <v>556</v>
      </c>
      <c r="B782" s="148"/>
      <c r="C782" s="121"/>
    </row>
    <row r="783" spans="1:10" ht="15">
      <c r="A783" s="142" t="s">
        <v>62</v>
      </c>
      <c r="B783" s="148" t="s">
        <v>784</v>
      </c>
      <c r="J783" s="157" t="s">
        <v>251</v>
      </c>
    </row>
    <row r="784" spans="1:10" ht="15">
      <c r="A784" s="142" t="s">
        <v>62</v>
      </c>
      <c r="B784" s="148" t="s">
        <v>774</v>
      </c>
      <c r="D784" t="s">
        <v>611</v>
      </c>
      <c r="J784" s="157" t="s">
        <v>461</v>
      </c>
    </row>
    <row r="785" spans="1:10" ht="12.75">
      <c r="A785" t="s">
        <v>398</v>
      </c>
      <c r="B785" s="154" t="s">
        <v>644</v>
      </c>
      <c r="C785" s="121">
        <f>Отчет!D122</f>
        <v>0</v>
      </c>
      <c r="J785" t="s">
        <v>704</v>
      </c>
    </row>
    <row r="786" spans="1:10" ht="12.75">
      <c r="A786" t="s">
        <v>398</v>
      </c>
      <c r="B786" s="154" t="s">
        <v>11</v>
      </c>
      <c r="C786" s="121">
        <f>Отчет!E122</f>
        <v>0</v>
      </c>
      <c r="J786" t="s">
        <v>664</v>
      </c>
    </row>
    <row r="787" spans="1:10" ht="12.75">
      <c r="A787" t="s">
        <v>398</v>
      </c>
      <c r="B787" s="154" t="s">
        <v>663</v>
      </c>
      <c r="C787" s="121">
        <f>Отчет!F122</f>
        <v>0</v>
      </c>
      <c r="J787" t="s">
        <v>1021</v>
      </c>
    </row>
    <row r="788" spans="1:10" ht="12.75">
      <c r="A788" t="s">
        <v>398</v>
      </c>
      <c r="B788" s="154" t="s">
        <v>844</v>
      </c>
      <c r="C788" s="121">
        <f>Отчет!G122</f>
        <v>0</v>
      </c>
      <c r="J788" t="s">
        <v>1134</v>
      </c>
    </row>
    <row r="789" spans="1:10" ht="12.75">
      <c r="A789" t="s">
        <v>398</v>
      </c>
      <c r="B789" s="154" t="s">
        <v>1186</v>
      </c>
      <c r="C789" s="121">
        <f>Отчет!H122</f>
        <v>0</v>
      </c>
      <c r="J789" t="s">
        <v>902</v>
      </c>
    </row>
    <row r="790" spans="1:10" ht="12.75">
      <c r="A790" t="s">
        <v>398</v>
      </c>
      <c r="B790" s="154" t="s">
        <v>85</v>
      </c>
      <c r="C790" s="121">
        <f>Отчет!I122</f>
        <v>0</v>
      </c>
      <c r="J790" t="s">
        <v>361</v>
      </c>
    </row>
    <row r="791" spans="1:10" ht="12.75">
      <c r="A791" t="s">
        <v>398</v>
      </c>
      <c r="B791" s="154" t="s">
        <v>127</v>
      </c>
      <c r="C791" s="121">
        <f>Отчет!J122</f>
        <v>0</v>
      </c>
      <c r="J791" t="s">
        <v>750</v>
      </c>
    </row>
    <row r="792" spans="1:3" ht="15">
      <c r="A792" t="s">
        <v>556</v>
      </c>
      <c r="B792" s="148"/>
      <c r="C792" s="121"/>
    </row>
    <row r="793" spans="1:10" ht="15">
      <c r="A793" s="142" t="s">
        <v>62</v>
      </c>
      <c r="B793" s="148" t="s">
        <v>600</v>
      </c>
      <c r="J793" s="157" t="s">
        <v>471</v>
      </c>
    </row>
    <row r="794" spans="1:10" ht="12.75">
      <c r="A794" t="s">
        <v>398</v>
      </c>
      <c r="B794" s="154" t="s">
        <v>786</v>
      </c>
      <c r="C794" s="142" t="str">
        <f>Отчет!C124</f>
        <v>510</v>
      </c>
      <c r="J794" t="s">
        <v>855</v>
      </c>
    </row>
    <row r="795" spans="1:10" ht="12.75">
      <c r="A795" t="s">
        <v>398</v>
      </c>
      <c r="B795" s="154" t="s">
        <v>644</v>
      </c>
      <c r="C795" s="121">
        <f>Отчет!D124</f>
        <v>0</v>
      </c>
      <c r="J795" t="s">
        <v>704</v>
      </c>
    </row>
    <row r="796" spans="1:10" ht="12.75">
      <c r="A796" t="s">
        <v>398</v>
      </c>
      <c r="B796" s="154" t="s">
        <v>11</v>
      </c>
      <c r="C796" s="121">
        <f>Отчет!E124</f>
        <v>0</v>
      </c>
      <c r="J796" t="s">
        <v>664</v>
      </c>
    </row>
    <row r="797" spans="1:10" ht="12.75">
      <c r="A797" t="s">
        <v>398</v>
      </c>
      <c r="B797" s="154" t="s">
        <v>663</v>
      </c>
      <c r="C797" s="121">
        <f>Отчет!F124</f>
        <v>0</v>
      </c>
      <c r="J797" t="s">
        <v>1021</v>
      </c>
    </row>
    <row r="798" spans="1:10" ht="12.75">
      <c r="A798" t="s">
        <v>398</v>
      </c>
      <c r="B798" s="154" t="s">
        <v>844</v>
      </c>
      <c r="C798" s="121">
        <f>Отчет!G124</f>
        <v>0</v>
      </c>
      <c r="J798" t="s">
        <v>1134</v>
      </c>
    </row>
    <row r="799" spans="1:10" ht="12.75">
      <c r="A799" t="s">
        <v>398</v>
      </c>
      <c r="B799" s="154" t="s">
        <v>1186</v>
      </c>
      <c r="C799" s="121">
        <f>Отчет!H124</f>
        <v>0</v>
      </c>
      <c r="J799" t="s">
        <v>902</v>
      </c>
    </row>
    <row r="800" spans="1:10" ht="12.75">
      <c r="A800" t="s">
        <v>398</v>
      </c>
      <c r="B800" s="154" t="s">
        <v>85</v>
      </c>
      <c r="C800" s="121">
        <f>Отчет!I124</f>
        <v>0</v>
      </c>
      <c r="J800" t="s">
        <v>361</v>
      </c>
    </row>
    <row r="801" spans="1:3" ht="15">
      <c r="A801" t="s">
        <v>556</v>
      </c>
      <c r="B801" s="148"/>
      <c r="C801" s="121"/>
    </row>
    <row r="802" spans="1:10" ht="15">
      <c r="A802" s="142" t="s">
        <v>62</v>
      </c>
      <c r="B802" s="148" t="s">
        <v>156</v>
      </c>
      <c r="J802" s="157" t="s">
        <v>841</v>
      </c>
    </row>
    <row r="803" spans="1:10" ht="12.75">
      <c r="A803" t="s">
        <v>398</v>
      </c>
      <c r="B803" s="154" t="s">
        <v>786</v>
      </c>
      <c r="C803" s="142" t="str">
        <f>Отчет!C125</f>
        <v>610</v>
      </c>
      <c r="J803" t="s">
        <v>855</v>
      </c>
    </row>
    <row r="804" spans="1:10" ht="12.75">
      <c r="A804" t="s">
        <v>398</v>
      </c>
      <c r="B804" s="154" t="s">
        <v>644</v>
      </c>
      <c r="C804" s="121">
        <f>Отчет!D125</f>
        <v>0</v>
      </c>
      <c r="J804" t="s">
        <v>704</v>
      </c>
    </row>
    <row r="805" spans="1:10" ht="12.75">
      <c r="A805" t="s">
        <v>398</v>
      </c>
      <c r="B805" s="154" t="s">
        <v>11</v>
      </c>
      <c r="C805" s="121">
        <f>Отчет!E125</f>
        <v>0</v>
      </c>
      <c r="J805" t="s">
        <v>664</v>
      </c>
    </row>
    <row r="806" spans="1:10" ht="12.75">
      <c r="A806" t="s">
        <v>398</v>
      </c>
      <c r="B806" s="154" t="s">
        <v>663</v>
      </c>
      <c r="C806" s="121">
        <f>Отчет!F125</f>
        <v>0</v>
      </c>
      <c r="J806" t="s">
        <v>1021</v>
      </c>
    </row>
    <row r="807" spans="1:10" ht="12.75">
      <c r="A807" t="s">
        <v>398</v>
      </c>
      <c r="B807" s="154" t="s">
        <v>844</v>
      </c>
      <c r="C807" s="121">
        <f>Отчет!G125</f>
        <v>0</v>
      </c>
      <c r="J807" t="s">
        <v>1134</v>
      </c>
    </row>
    <row r="808" spans="1:10" ht="12.75">
      <c r="A808" t="s">
        <v>398</v>
      </c>
      <c r="B808" s="154" t="s">
        <v>1186</v>
      </c>
      <c r="C808" s="121">
        <f>Отчет!H125</f>
        <v>0</v>
      </c>
      <c r="J808" t="s">
        <v>902</v>
      </c>
    </row>
    <row r="809" spans="1:10" ht="12.75">
      <c r="A809" t="s">
        <v>398</v>
      </c>
      <c r="B809" s="154" t="s">
        <v>85</v>
      </c>
      <c r="C809" s="121">
        <f>Отчет!I125</f>
        <v>0</v>
      </c>
      <c r="J809" t="s">
        <v>361</v>
      </c>
    </row>
    <row r="810" spans="1:3" ht="15">
      <c r="A810" t="s">
        <v>556</v>
      </c>
      <c r="B810" s="148"/>
      <c r="C810" s="121"/>
    </row>
    <row r="811" spans="1:3" ht="15">
      <c r="A811" t="s">
        <v>556</v>
      </c>
      <c r="B811" s="148"/>
      <c r="C811" s="121"/>
    </row>
    <row r="812" spans="1:10" ht="15">
      <c r="A812" s="142" t="s">
        <v>62</v>
      </c>
      <c r="B812" s="148" t="s">
        <v>230</v>
      </c>
      <c r="J812" s="157" t="s">
        <v>478</v>
      </c>
    </row>
    <row r="813" spans="1:10" ht="15">
      <c r="A813" s="142" t="s">
        <v>62</v>
      </c>
      <c r="B813" s="148" t="s">
        <v>448</v>
      </c>
      <c r="D813" t="s">
        <v>611</v>
      </c>
      <c r="J813" s="157" t="s">
        <v>169</v>
      </c>
    </row>
    <row r="814" spans="1:10" ht="12.75">
      <c r="A814" t="s">
        <v>398</v>
      </c>
      <c r="B814" s="154" t="s">
        <v>644</v>
      </c>
      <c r="C814" s="121">
        <f>Отчет!D131</f>
        <v>0</v>
      </c>
      <c r="J814" t="s">
        <v>704</v>
      </c>
    </row>
    <row r="815" spans="1:10" ht="12.75">
      <c r="A815" t="s">
        <v>398</v>
      </c>
      <c r="B815" s="154" t="s">
        <v>11</v>
      </c>
      <c r="C815" s="121">
        <f>Отчет!E131</f>
        <v>0</v>
      </c>
      <c r="J815" t="s">
        <v>664</v>
      </c>
    </row>
    <row r="816" spans="1:10" ht="12.75">
      <c r="A816" t="s">
        <v>398</v>
      </c>
      <c r="B816" s="154" t="s">
        <v>663</v>
      </c>
      <c r="C816" s="121">
        <f>Отчет!F131</f>
        <v>0</v>
      </c>
      <c r="J816" t="s">
        <v>1021</v>
      </c>
    </row>
    <row r="817" spans="1:10" ht="12.75">
      <c r="A817" t="s">
        <v>398</v>
      </c>
      <c r="B817" s="154" t="s">
        <v>844</v>
      </c>
      <c r="C817" s="121">
        <f>Отчет!G131</f>
        <v>0</v>
      </c>
      <c r="J817" t="s">
        <v>1134</v>
      </c>
    </row>
    <row r="818" spans="1:10" ht="12.75">
      <c r="A818" t="s">
        <v>398</v>
      </c>
      <c r="B818" s="154" t="s">
        <v>1186</v>
      </c>
      <c r="C818" s="121">
        <f>Отчет!H131</f>
        <v>0</v>
      </c>
      <c r="J818" t="s">
        <v>902</v>
      </c>
    </row>
    <row r="819" spans="1:10" ht="12.75">
      <c r="A819" t="s">
        <v>398</v>
      </c>
      <c r="B819" s="154" t="s">
        <v>85</v>
      </c>
      <c r="C819" s="121">
        <f>Отчет!I131</f>
        <v>0</v>
      </c>
      <c r="J819" t="s">
        <v>361</v>
      </c>
    </row>
    <row r="820" spans="1:10" ht="12.75">
      <c r="A820" t="s">
        <v>398</v>
      </c>
      <c r="B820" s="154" t="s">
        <v>127</v>
      </c>
      <c r="C820" s="121">
        <f>Отчет!J131</f>
        <v>0</v>
      </c>
      <c r="J820" t="s">
        <v>750</v>
      </c>
    </row>
    <row r="821" spans="1:3" ht="15">
      <c r="A821" t="s">
        <v>556</v>
      </c>
      <c r="B821" s="148"/>
      <c r="C821" s="121"/>
    </row>
    <row r="822" spans="1:10" ht="15">
      <c r="A822" s="142" t="s">
        <v>62</v>
      </c>
      <c r="B822" s="148" t="s">
        <v>372</v>
      </c>
      <c r="J822" s="157" t="s">
        <v>1071</v>
      </c>
    </row>
    <row r="823" spans="1:10" ht="12.75">
      <c r="A823" t="s">
        <v>398</v>
      </c>
      <c r="B823" s="154" t="s">
        <v>786</v>
      </c>
      <c r="C823" s="142">
        <f>Отчет!C133</f>
        <v>0</v>
      </c>
      <c r="J823" t="s">
        <v>855</v>
      </c>
    </row>
    <row r="824" spans="1:10" ht="12.75">
      <c r="A824" t="s">
        <v>398</v>
      </c>
      <c r="B824" s="154" t="s">
        <v>644</v>
      </c>
      <c r="C824" s="121">
        <f>Отчет!D133</f>
        <v>0</v>
      </c>
      <c r="J824" t="s">
        <v>704</v>
      </c>
    </row>
    <row r="825" spans="1:10" ht="12.75">
      <c r="A825" t="s">
        <v>398</v>
      </c>
      <c r="B825" s="154" t="s">
        <v>11</v>
      </c>
      <c r="C825" s="121">
        <f>Отчет!E133</f>
        <v>0</v>
      </c>
      <c r="J825" t="s">
        <v>664</v>
      </c>
    </row>
    <row r="826" spans="1:10" ht="12.75">
      <c r="A826" t="s">
        <v>398</v>
      </c>
      <c r="B826" s="154" t="s">
        <v>663</v>
      </c>
      <c r="C826" s="121">
        <f>Отчет!F133</f>
        <v>0</v>
      </c>
      <c r="J826" t="s">
        <v>1021</v>
      </c>
    </row>
    <row r="827" spans="1:10" ht="12.75">
      <c r="A827" t="s">
        <v>398</v>
      </c>
      <c r="B827" s="154" t="s">
        <v>844</v>
      </c>
      <c r="C827" s="121">
        <f>Отчет!G133</f>
        <v>0</v>
      </c>
      <c r="J827" t="s">
        <v>1134</v>
      </c>
    </row>
    <row r="828" spans="1:10" ht="12.75">
      <c r="A828" t="s">
        <v>398</v>
      </c>
      <c r="B828" s="154" t="s">
        <v>1186</v>
      </c>
      <c r="C828" s="121">
        <f>Отчет!H133</f>
        <v>0</v>
      </c>
      <c r="J828" t="s">
        <v>902</v>
      </c>
    </row>
    <row r="829" spans="1:10" ht="12.75">
      <c r="A829" t="s">
        <v>398</v>
      </c>
      <c r="B829" s="154" t="s">
        <v>85</v>
      </c>
      <c r="C829" s="121">
        <f>Отчет!I133</f>
        <v>0</v>
      </c>
      <c r="J829" t="s">
        <v>361</v>
      </c>
    </row>
    <row r="830" spans="1:10" ht="12.75">
      <c r="A830" t="s">
        <v>398</v>
      </c>
      <c r="B830" s="154" t="s">
        <v>127</v>
      </c>
      <c r="C830" s="121">
        <f>Отчет!J133</f>
        <v>0</v>
      </c>
      <c r="J830" t="s">
        <v>750</v>
      </c>
    </row>
    <row r="831" spans="1:3" ht="15">
      <c r="A831" t="s">
        <v>556</v>
      </c>
      <c r="B831" s="148"/>
      <c r="C831" s="121"/>
    </row>
    <row r="832" spans="1:10" ht="15">
      <c r="A832" s="142" t="s">
        <v>62</v>
      </c>
      <c r="B832" s="148" t="s">
        <v>778</v>
      </c>
      <c r="J832" s="157" t="s">
        <v>186</v>
      </c>
    </row>
    <row r="833" spans="1:10" ht="12.75">
      <c r="A833" t="s">
        <v>398</v>
      </c>
      <c r="B833" s="154" t="s">
        <v>786</v>
      </c>
      <c r="C833" s="142">
        <f>Отчет!C134</f>
        <v>0</v>
      </c>
      <c r="J833" t="s">
        <v>855</v>
      </c>
    </row>
    <row r="834" spans="1:10" ht="12.75">
      <c r="A834" t="s">
        <v>398</v>
      </c>
      <c r="B834" s="154" t="s">
        <v>644</v>
      </c>
      <c r="C834" s="121">
        <f>Отчет!D134</f>
        <v>0</v>
      </c>
      <c r="J834" t="s">
        <v>704</v>
      </c>
    </row>
    <row r="835" spans="1:10" ht="12.75">
      <c r="A835" t="s">
        <v>398</v>
      </c>
      <c r="B835" s="154" t="s">
        <v>11</v>
      </c>
      <c r="C835" s="121">
        <f>Отчет!E134</f>
        <v>0</v>
      </c>
      <c r="J835" t="s">
        <v>664</v>
      </c>
    </row>
    <row r="836" spans="1:10" ht="12.75">
      <c r="A836" t="s">
        <v>398</v>
      </c>
      <c r="B836" s="154" t="s">
        <v>663</v>
      </c>
      <c r="C836" s="121">
        <f>Отчет!F134</f>
        <v>0</v>
      </c>
      <c r="J836" t="s">
        <v>1021</v>
      </c>
    </row>
    <row r="837" spans="1:10" ht="12.75">
      <c r="A837" t="s">
        <v>398</v>
      </c>
      <c r="B837" s="154" t="s">
        <v>844</v>
      </c>
      <c r="C837" s="121">
        <f>Отчет!G134</f>
        <v>0</v>
      </c>
      <c r="J837" t="s">
        <v>1134</v>
      </c>
    </row>
    <row r="838" spans="1:10" ht="12.75">
      <c r="A838" t="s">
        <v>398</v>
      </c>
      <c r="B838" s="154" t="s">
        <v>1186</v>
      </c>
      <c r="C838" s="121">
        <f>Отчет!H134</f>
        <v>0</v>
      </c>
      <c r="J838" t="s">
        <v>902</v>
      </c>
    </row>
    <row r="839" spans="1:10" ht="12.75">
      <c r="A839" t="s">
        <v>398</v>
      </c>
      <c r="B839" s="154" t="s">
        <v>85</v>
      </c>
      <c r="C839" s="121">
        <f>Отчет!I134</f>
        <v>0</v>
      </c>
      <c r="J839" t="s">
        <v>361</v>
      </c>
    </row>
    <row r="840" spans="1:10" ht="12.75">
      <c r="A840" t="s">
        <v>398</v>
      </c>
      <c r="B840" s="154" t="s">
        <v>127</v>
      </c>
      <c r="C840" s="121">
        <f>Отчет!J134</f>
        <v>0</v>
      </c>
      <c r="J840" t="s">
        <v>750</v>
      </c>
    </row>
    <row r="841" spans="1:3" ht="15">
      <c r="A841" t="s">
        <v>556</v>
      </c>
      <c r="B841" s="148"/>
      <c r="C841" s="121"/>
    </row>
    <row r="842" spans="1:3" ht="15">
      <c r="A842" t="s">
        <v>556</v>
      </c>
      <c r="B842" s="148"/>
      <c r="C842" s="121"/>
    </row>
    <row r="843" spans="1:10" ht="15">
      <c r="A843" s="142" t="s">
        <v>62</v>
      </c>
      <c r="B843" s="148" t="s">
        <v>828</v>
      </c>
      <c r="J843" t="s">
        <v>791</v>
      </c>
    </row>
    <row r="844" spans="1:10" ht="15">
      <c r="A844" s="142" t="s">
        <v>62</v>
      </c>
      <c r="B844" s="148" t="s">
        <v>701</v>
      </c>
      <c r="D844" t="s">
        <v>611</v>
      </c>
      <c r="J844" s="157" t="s">
        <v>711</v>
      </c>
    </row>
    <row r="845" spans="1:10" ht="12.75">
      <c r="A845" t="s">
        <v>398</v>
      </c>
      <c r="B845" s="154" t="s">
        <v>644</v>
      </c>
      <c r="C845" s="121">
        <f>Отчет!D135</f>
        <v>0</v>
      </c>
      <c r="J845" t="s">
        <v>704</v>
      </c>
    </row>
    <row r="846" spans="1:10" ht="12.75">
      <c r="A846" t="s">
        <v>398</v>
      </c>
      <c r="B846" s="154" t="s">
        <v>11</v>
      </c>
      <c r="C846" s="121">
        <f>Отчет!E135</f>
        <v>0</v>
      </c>
      <c r="J846" t="s">
        <v>664</v>
      </c>
    </row>
    <row r="847" spans="1:10" ht="12.75">
      <c r="A847" t="s">
        <v>398</v>
      </c>
      <c r="B847" s="154" t="s">
        <v>663</v>
      </c>
      <c r="C847" s="121">
        <f>Отчет!F135</f>
        <v>0</v>
      </c>
      <c r="J847" t="s">
        <v>1021</v>
      </c>
    </row>
    <row r="848" spans="1:10" ht="12.75">
      <c r="A848" t="s">
        <v>398</v>
      </c>
      <c r="B848" s="154" t="s">
        <v>844</v>
      </c>
      <c r="C848" s="121">
        <f>Отчет!G135</f>
        <v>0</v>
      </c>
      <c r="J848" t="s">
        <v>1134</v>
      </c>
    </row>
    <row r="849" spans="1:10" ht="12.75">
      <c r="A849" t="s">
        <v>398</v>
      </c>
      <c r="B849" s="154" t="s">
        <v>1186</v>
      </c>
      <c r="C849" s="121">
        <f>Отчет!H135</f>
        <v>0</v>
      </c>
      <c r="J849" t="s">
        <v>902</v>
      </c>
    </row>
    <row r="850" spans="1:10" ht="12.75">
      <c r="A850" t="s">
        <v>398</v>
      </c>
      <c r="B850" s="154" t="s">
        <v>85</v>
      </c>
      <c r="C850" s="121">
        <f>Отчет!I135</f>
        <v>0</v>
      </c>
      <c r="J850" t="s">
        <v>361</v>
      </c>
    </row>
    <row r="851" spans="1:10" ht="12.75">
      <c r="A851" t="s">
        <v>398</v>
      </c>
      <c r="B851" s="154" t="s">
        <v>127</v>
      </c>
      <c r="C851" s="121">
        <f>Отчет!J135</f>
        <v>0</v>
      </c>
      <c r="J851" t="s">
        <v>750</v>
      </c>
    </row>
    <row r="852" spans="1:3" ht="15">
      <c r="A852" t="s">
        <v>556</v>
      </c>
      <c r="B852" s="148"/>
      <c r="C852" s="121"/>
    </row>
    <row r="853" spans="1:10" ht="15">
      <c r="A853" s="142" t="s">
        <v>62</v>
      </c>
      <c r="B853" s="148" t="s">
        <v>372</v>
      </c>
      <c r="J853" s="157" t="s">
        <v>95</v>
      </c>
    </row>
    <row r="854" spans="1:10" ht="12.75">
      <c r="A854" t="s">
        <v>398</v>
      </c>
      <c r="B854" s="154" t="s">
        <v>786</v>
      </c>
      <c r="C854" s="161">
        <f>Отчет!C137</f>
        <v>0</v>
      </c>
      <c r="J854" t="s">
        <v>855</v>
      </c>
    </row>
    <row r="855" spans="1:10" ht="12.75">
      <c r="A855" t="s">
        <v>398</v>
      </c>
      <c r="B855" s="154" t="s">
        <v>644</v>
      </c>
      <c r="C855" s="121">
        <f>Отчет!D137</f>
        <v>0</v>
      </c>
      <c r="J855" t="s">
        <v>704</v>
      </c>
    </row>
    <row r="856" spans="1:10" ht="12.75">
      <c r="A856" t="s">
        <v>398</v>
      </c>
      <c r="B856" s="154" t="s">
        <v>11</v>
      </c>
      <c r="C856" s="121">
        <f>Отчет!E137</f>
        <v>0</v>
      </c>
      <c r="J856" t="s">
        <v>664</v>
      </c>
    </row>
    <row r="857" spans="1:10" ht="12.75">
      <c r="A857" t="s">
        <v>398</v>
      </c>
      <c r="B857" s="154" t="s">
        <v>663</v>
      </c>
      <c r="C857" s="121">
        <f>Отчет!F137</f>
        <v>0</v>
      </c>
      <c r="J857" t="s">
        <v>1021</v>
      </c>
    </row>
    <row r="858" spans="1:10" ht="12.75">
      <c r="A858" t="s">
        <v>398</v>
      </c>
      <c r="B858" s="154" t="s">
        <v>844</v>
      </c>
      <c r="C858" s="121">
        <f>Отчет!G137</f>
        <v>0</v>
      </c>
      <c r="J858" t="s">
        <v>1134</v>
      </c>
    </row>
    <row r="859" spans="1:10" ht="12.75">
      <c r="A859" t="s">
        <v>398</v>
      </c>
      <c r="B859" s="154" t="s">
        <v>1186</v>
      </c>
      <c r="C859" s="121">
        <f>Отчет!H137</f>
        <v>0</v>
      </c>
      <c r="J859" t="s">
        <v>902</v>
      </c>
    </row>
    <row r="860" spans="1:10" ht="12.75">
      <c r="A860" t="s">
        <v>398</v>
      </c>
      <c r="B860" s="154" t="s">
        <v>85</v>
      </c>
      <c r="C860" s="121">
        <f>Отчет!I137</f>
        <v>0</v>
      </c>
      <c r="J860" t="s">
        <v>361</v>
      </c>
    </row>
    <row r="861" spans="1:10" ht="12.75">
      <c r="A861" t="s">
        <v>398</v>
      </c>
      <c r="B861" s="154" t="s">
        <v>127</v>
      </c>
      <c r="C861" s="121">
        <f>Отчет!J137</f>
        <v>0</v>
      </c>
      <c r="J861" t="s">
        <v>750</v>
      </c>
    </row>
    <row r="862" spans="1:3" ht="15">
      <c r="A862" t="s">
        <v>556</v>
      </c>
      <c r="B862" s="148"/>
      <c r="C862" s="121"/>
    </row>
    <row r="863" spans="1:10" ht="15">
      <c r="A863" s="142" t="s">
        <v>62</v>
      </c>
      <c r="B863" s="148" t="s">
        <v>778</v>
      </c>
      <c r="J863" s="157" t="s">
        <v>316</v>
      </c>
    </row>
    <row r="864" spans="1:10" ht="12.75">
      <c r="A864" t="s">
        <v>398</v>
      </c>
      <c r="B864" s="154" t="s">
        <v>786</v>
      </c>
      <c r="C864" s="161">
        <f>Отчет!C138</f>
        <v>0</v>
      </c>
      <c r="J864" t="s">
        <v>855</v>
      </c>
    </row>
    <row r="865" spans="1:10" ht="12.75">
      <c r="A865" t="s">
        <v>398</v>
      </c>
      <c r="B865" s="154" t="s">
        <v>644</v>
      </c>
      <c r="C865" s="121">
        <f>Отчет!D138</f>
        <v>0</v>
      </c>
      <c r="J865" t="s">
        <v>704</v>
      </c>
    </row>
    <row r="866" spans="1:10" ht="12.75">
      <c r="A866" t="s">
        <v>398</v>
      </c>
      <c r="B866" s="154" t="s">
        <v>11</v>
      </c>
      <c r="C866" s="121">
        <f>Отчет!E138</f>
        <v>0</v>
      </c>
      <c r="J866" t="s">
        <v>664</v>
      </c>
    </row>
    <row r="867" spans="1:10" ht="12.75">
      <c r="A867" t="s">
        <v>398</v>
      </c>
      <c r="B867" s="154" t="s">
        <v>663</v>
      </c>
      <c r="C867" s="121">
        <f>Отчет!F138</f>
        <v>0</v>
      </c>
      <c r="J867" t="s">
        <v>1021</v>
      </c>
    </row>
    <row r="868" spans="1:10" ht="12.75">
      <c r="A868" t="s">
        <v>398</v>
      </c>
      <c r="B868" s="154" t="s">
        <v>844</v>
      </c>
      <c r="C868" s="121">
        <f>Отчет!G138</f>
        <v>0</v>
      </c>
      <c r="J868" t="s">
        <v>1134</v>
      </c>
    </row>
    <row r="869" spans="1:10" ht="12.75">
      <c r="A869" t="s">
        <v>398</v>
      </c>
      <c r="B869" s="154" t="s">
        <v>1186</v>
      </c>
      <c r="C869" s="121">
        <f>Отчет!H138</f>
        <v>0</v>
      </c>
      <c r="J869" t="s">
        <v>902</v>
      </c>
    </row>
    <row r="870" spans="1:10" ht="12.75">
      <c r="A870" t="s">
        <v>398</v>
      </c>
      <c r="B870" s="154" t="s">
        <v>85</v>
      </c>
      <c r="C870" s="121">
        <f>Отчет!I138</f>
        <v>0</v>
      </c>
      <c r="J870" t="s">
        <v>361</v>
      </c>
    </row>
    <row r="871" spans="1:10" ht="12.75">
      <c r="A871" t="s">
        <v>398</v>
      </c>
      <c r="B871" s="154" t="s">
        <v>127</v>
      </c>
      <c r="C871" s="121">
        <f>Отчет!J138</f>
        <v>0</v>
      </c>
      <c r="J871" t="s">
        <v>750</v>
      </c>
    </row>
    <row r="872" ht="12.75">
      <c r="A872" s="157" t="s">
        <v>641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PC306-03</dc:creator>
  <cp:keywords/>
  <dc:description/>
  <cp:lastModifiedBy>PC306-03</cp:lastModifiedBy>
  <dcterms:created xsi:type="dcterms:W3CDTF">2016-02-15T07:02:06Z</dcterms:created>
  <dcterms:modified xsi:type="dcterms:W3CDTF">2016-02-15T07:02:07Z</dcterms:modified>
  <cp:category/>
  <cp:version/>
  <cp:contentType/>
  <cp:contentStatus/>
</cp:coreProperties>
</file>